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6605" windowHeight="7485"/>
  </bookViews>
  <sheets>
    <sheet name="ΦΥΛΑΔΑ 31.12.12" sheetId="1" r:id="rId1"/>
  </sheets>
  <externalReferences>
    <externalReference r:id="rId2"/>
  </externalReferences>
  <definedNames>
    <definedName name="_DAT1">#REF!</definedName>
    <definedName name="_DAT2">#REF!</definedName>
    <definedName name="_DAT3">#REF!</definedName>
    <definedName name="_DAT4">#REF!</definedName>
    <definedName name="_DAT5">#REF!</definedName>
    <definedName name="TEST0">#REF!</definedName>
    <definedName name="TESTKEYS">#REF!</definedName>
    <definedName name="TESTVKEY">#REF!</definedName>
  </definedNames>
  <calcPr calcId="125725"/>
</workbook>
</file>

<file path=xl/calcChain.xml><?xml version="1.0" encoding="utf-8"?>
<calcChain xmlns="http://schemas.openxmlformats.org/spreadsheetml/2006/main">
  <c r="D43" i="1"/>
  <c r="AA58"/>
  <c r="H83"/>
  <c r="H76"/>
  <c r="H86"/>
  <c r="H90"/>
  <c r="D76"/>
  <c r="AD71"/>
  <c r="AA71"/>
  <c r="AD67"/>
  <c r="AA67"/>
  <c r="H56"/>
  <c r="AD63"/>
  <c r="H49"/>
  <c r="H59"/>
  <c r="H42"/>
  <c r="AA41"/>
  <c r="AA45"/>
  <c r="D56"/>
  <c r="D83"/>
  <c r="D42"/>
  <c r="D49"/>
  <c r="AA63"/>
  <c r="AA73"/>
  <c r="D86"/>
  <c r="D90"/>
  <c r="Y40"/>
  <c r="Y41"/>
  <c r="Y45"/>
  <c r="H94"/>
  <c r="AD73"/>
  <c r="AD77"/>
  <c r="AJ65"/>
  <c r="D59"/>
  <c r="AA75"/>
  <c r="AA77"/>
  <c r="D94"/>
</calcChain>
</file>

<file path=xl/sharedStrings.xml><?xml version="1.0" encoding="utf-8"?>
<sst xmlns="http://schemas.openxmlformats.org/spreadsheetml/2006/main" count="98" uniqueCount="98">
  <si>
    <r>
      <rPr>
        <b/>
        <sz val="14"/>
        <rFont val="Arial"/>
        <family val="2"/>
        <charset val="161"/>
      </rPr>
      <t>ATTICA VENTURES S.A.</t>
    </r>
  </si>
  <si>
    <r>
      <rPr>
        <b/>
        <sz val="10"/>
        <rFont val="Arial Greek"/>
        <charset val="161"/>
      </rPr>
      <t xml:space="preserve">                   Companies Reg. No. 55116/01/Β/03/476</t>
    </r>
  </si>
  <si>
    <r>
      <rPr>
        <b/>
        <sz val="11"/>
        <rFont val="Arial Greek"/>
        <charset val="161"/>
      </rPr>
      <t xml:space="preserve">                 DATA AND INFORMATION FOR THE PERIOD 1.1 - 31.12.2012</t>
    </r>
  </si>
  <si>
    <r>
      <rPr>
        <b/>
        <sz val="10"/>
        <rFont val="Arial Greek"/>
        <charset val="161"/>
      </rPr>
      <t xml:space="preserve">       (Published on the basis of Article 135 of Law 2190 for enterprises preparing annual financial statements, consolidated and otherwise, in line with the IAS)</t>
    </r>
  </si>
  <si>
    <r>
      <rPr>
        <b/>
        <sz val="10"/>
        <rFont val="Arial Greek"/>
        <charset val="161"/>
      </rPr>
      <t xml:space="preserve">Registered address:  18 Omirou St., Athens GR-10672       Competent Region:  Athens 	Line-up of Board of Directors: Ioannis Gamvrilis (Chairman), Ioannis  Ioannidis. (Vice Chairman), </t>
    </r>
  </si>
  <si>
    <r>
      <rPr>
        <b/>
        <sz val="10"/>
        <rFont val="Arial Greek"/>
        <charset val="161"/>
      </rPr>
      <t xml:space="preserve">Ioannis Papadopoulos (CEO), Athanasios Tzakopoulos  (Member) and Argyrios Zafeiropoulos (Member)         </t>
    </r>
  </si>
  <si>
    <r>
      <rPr>
        <b/>
        <sz val="10"/>
        <rFont val="Arial Greek"/>
        <charset val="161"/>
      </rPr>
      <t>Website: www.attica-ventures.gr</t>
    </r>
  </si>
  <si>
    <r>
      <rPr>
        <b/>
        <sz val="10"/>
        <rFont val="Arial Greek"/>
        <charset val="161"/>
      </rPr>
      <t>Date of approval of annual financial statements by the BoD (from which this data and information was obtained): BoD Meeting of 11.3.2013</t>
    </r>
  </si>
  <si>
    <r>
      <rPr>
        <b/>
        <sz val="10"/>
        <rFont val="Arial Greek"/>
        <charset val="161"/>
      </rPr>
      <t>Certified Public Accountants: Dimitrios G. Melas ICPA (GR) Reg. No. 22001, Eleni P. Angelopoulou ICPA (GR) Reg. No. 30861</t>
    </r>
  </si>
  <si>
    <r>
      <rPr>
        <b/>
        <sz val="10"/>
        <rFont val="Arial Greek"/>
        <charset val="161"/>
      </rPr>
      <t>Auditing Firm: Grant Thornton S.A. (ICPA (GR) Reg. No. 127)</t>
    </r>
  </si>
  <si>
    <r>
      <rPr>
        <b/>
        <sz val="10"/>
        <rFont val="Arial Greek"/>
        <charset val="161"/>
      </rPr>
      <t xml:space="preserve">Type of audit report: </t>
    </r>
  </si>
  <si>
    <r>
      <rPr>
        <b/>
        <sz val="10"/>
        <rFont val="Arial Greek"/>
        <charset val="161"/>
      </rPr>
      <t xml:space="preserve">Consensual </t>
    </r>
  </si>
  <si>
    <r>
      <rPr>
        <b/>
        <sz val="14"/>
        <rFont val="Times New Roman"/>
        <family val="1"/>
        <charset val="161"/>
      </rPr>
      <t>STATEMENT OF FINANCIAL POSITION</t>
    </r>
  </si>
  <si>
    <r>
      <rPr>
        <b/>
        <sz val="14"/>
        <rFont val="Times New Roman"/>
        <family val="1"/>
        <charset val="161"/>
      </rPr>
      <t>STATEMENT OF CHANGES IN EQUITY</t>
    </r>
  </si>
  <si>
    <r>
      <rPr>
        <b/>
        <sz val="10"/>
        <rFont val="Times New Roman"/>
        <family val="1"/>
        <charset val="161"/>
      </rPr>
      <t>(Amounts in euro)</t>
    </r>
  </si>
  <si>
    <r>
      <rPr>
        <b/>
        <sz val="10"/>
        <rFont val="Times New Roman"/>
        <family val="1"/>
        <charset val="161"/>
      </rPr>
      <t>(Amounts in euro)</t>
    </r>
  </si>
  <si>
    <r>
      <rPr>
        <b/>
        <u/>
        <sz val="10"/>
        <rFont val="Times New Roman"/>
        <family val="1"/>
        <charset val="161"/>
      </rPr>
      <t>ASSETS</t>
    </r>
  </si>
  <si>
    <r>
      <rPr>
        <sz val="10"/>
        <rFont val="Times New Roman"/>
        <family val="1"/>
        <charset val="161"/>
      </rPr>
      <t>Tangible and intangible assets</t>
    </r>
  </si>
  <si>
    <r>
      <rPr>
        <b/>
        <sz val="10"/>
        <rFont val="Times New Roman"/>
        <family val="1"/>
        <charset val="161"/>
      </rPr>
      <t>Equity at start of period</t>
    </r>
  </si>
  <si>
    <r>
      <rPr>
        <sz val="10"/>
        <rFont val="Times New Roman"/>
        <family val="1"/>
        <charset val="161"/>
      </rPr>
      <t>Financial assets at fair value through profit and loss</t>
    </r>
  </si>
  <si>
    <r>
      <rPr>
        <sz val="10"/>
        <rFont val="Times New Roman"/>
        <family val="1"/>
        <charset val="161"/>
      </rPr>
      <t>(01.01.12 and 01.01.11 respectively)</t>
    </r>
  </si>
  <si>
    <r>
      <rPr>
        <sz val="10"/>
        <rFont val="Times New Roman"/>
        <family val="1"/>
        <charset val="161"/>
      </rPr>
      <t>Other receivables</t>
    </r>
  </si>
  <si>
    <r>
      <rPr>
        <sz val="10"/>
        <rFont val="Times New Roman"/>
        <family val="1"/>
        <charset val="161"/>
      </rPr>
      <t>Earnings net of tax for the period</t>
    </r>
  </si>
  <si>
    <r>
      <rPr>
        <sz val="10"/>
        <rFont val="Times New Roman"/>
        <family val="1"/>
        <charset val="161"/>
      </rPr>
      <t>Cash and cash equivalents</t>
    </r>
  </si>
  <si>
    <r>
      <rPr>
        <b/>
        <sz val="10"/>
        <rFont val="Times New Roman"/>
        <family val="1"/>
        <charset val="161"/>
      </rPr>
      <t>TOTAL ASSETS</t>
    </r>
  </si>
  <si>
    <r>
      <rPr>
        <sz val="10"/>
        <rFont val="Times New Roman"/>
        <family val="1"/>
        <charset val="161"/>
      </rPr>
      <t xml:space="preserve">Dividends distributed </t>
    </r>
  </si>
  <si>
    <r>
      <rPr>
        <b/>
        <u/>
        <sz val="10"/>
        <rFont val="Times New Roman"/>
        <family val="1"/>
        <charset val="161"/>
      </rPr>
      <t>EQUITY</t>
    </r>
  </si>
  <si>
    <r>
      <rPr>
        <b/>
        <sz val="10"/>
        <rFont val="Times New Roman"/>
        <family val="1"/>
        <charset val="161"/>
      </rPr>
      <t>Equity at end of period</t>
    </r>
  </si>
  <si>
    <r>
      <rPr>
        <sz val="10"/>
        <rFont val="Times New Roman"/>
        <family val="1"/>
        <charset val="161"/>
      </rPr>
      <t>Share capital</t>
    </r>
  </si>
  <si>
    <r>
      <rPr>
        <sz val="10"/>
        <rFont val="Times New Roman"/>
        <family val="1"/>
        <charset val="161"/>
      </rPr>
      <t>Statutory Reserve</t>
    </r>
  </si>
  <si>
    <r>
      <rPr>
        <sz val="10"/>
        <rFont val="Times New Roman"/>
        <family val="1"/>
        <charset val="161"/>
      </rPr>
      <t>Retained earnings</t>
    </r>
  </si>
  <si>
    <r>
      <rPr>
        <b/>
        <sz val="10"/>
        <rFont val="Times New Roman"/>
        <family val="1"/>
        <charset val="161"/>
      </rPr>
      <t>Total equity</t>
    </r>
  </si>
  <si>
    <r>
      <rPr>
        <b/>
        <sz val="14"/>
        <rFont val="Times New Roman"/>
        <family val="1"/>
        <charset val="161"/>
      </rPr>
      <t>CASH FLOW STATEMENT</t>
    </r>
  </si>
  <si>
    <r>
      <rPr>
        <b/>
        <sz val="10"/>
        <rFont val="Times New Roman"/>
        <family val="1"/>
        <charset val="161"/>
      </rPr>
      <t>(Amounts in euro)</t>
    </r>
  </si>
  <si>
    <r>
      <rPr>
        <b/>
        <u/>
        <sz val="10"/>
        <rFont val="Times New Roman"/>
        <family val="1"/>
        <charset val="161"/>
      </rPr>
      <t>LIABILITIES</t>
    </r>
  </si>
  <si>
    <r>
      <rPr>
        <sz val="10"/>
        <rFont val="Times New Roman"/>
        <family val="1"/>
        <charset val="161"/>
      </rPr>
      <t>Deferred tax liabilities</t>
    </r>
  </si>
  <si>
    <r>
      <rPr>
        <sz val="10"/>
        <rFont val="Times New Roman"/>
        <family val="1"/>
        <charset val="161"/>
      </rPr>
      <t>Post-employment benefits</t>
    </r>
  </si>
  <si>
    <r>
      <rPr>
        <b/>
        <u/>
        <sz val="10"/>
        <rFont val="Times New Roman"/>
        <family val="1"/>
        <charset val="161"/>
      </rPr>
      <t xml:space="preserve"> Operating activities</t>
    </r>
  </si>
  <si>
    <r>
      <rPr>
        <sz val="10"/>
        <rFont val="Times New Roman"/>
        <family val="1"/>
        <charset val="161"/>
      </rPr>
      <t>Current tax liabilities</t>
    </r>
  </si>
  <si>
    <r>
      <rPr>
        <sz val="10"/>
        <rFont val="Times New Roman"/>
        <family val="1"/>
        <charset val="161"/>
      </rPr>
      <t>Income from fees/commission</t>
    </r>
  </si>
  <si>
    <r>
      <rPr>
        <sz val="10"/>
        <rFont val="Times New Roman"/>
        <family val="1"/>
        <charset val="161"/>
      </rPr>
      <t xml:space="preserve">Other obligations </t>
    </r>
  </si>
  <si>
    <r>
      <rPr>
        <sz val="10"/>
        <rFont val="Times New Roman"/>
        <family val="1"/>
        <charset val="161"/>
      </rPr>
      <t>Other income</t>
    </r>
  </si>
  <si>
    <r>
      <rPr>
        <b/>
        <sz val="10"/>
        <rFont val="Times New Roman"/>
        <family val="1"/>
        <charset val="161"/>
      </rPr>
      <t>Total liabilities</t>
    </r>
  </si>
  <si>
    <r>
      <rPr>
        <sz val="10"/>
        <rFont val="Times New Roman"/>
        <family val="1"/>
        <charset val="161"/>
      </rPr>
      <t>Profits from financial transactions</t>
    </r>
  </si>
  <si>
    <r>
      <rPr>
        <sz val="10"/>
        <rFont val="Times New Roman"/>
        <family val="1"/>
        <charset val="161"/>
      </rPr>
      <t>Interest and related income</t>
    </r>
  </si>
  <si>
    <r>
      <rPr>
        <sz val="10"/>
        <rFont val="Times New Roman"/>
        <family val="1"/>
        <charset val="161"/>
      </rPr>
      <t>Bank commission and expenses</t>
    </r>
  </si>
  <si>
    <r>
      <rPr>
        <b/>
        <sz val="10"/>
        <rFont val="Times New Roman"/>
        <family val="1"/>
        <charset val="161"/>
      </rPr>
      <t>TOTAL LIABILITIES</t>
    </r>
  </si>
  <si>
    <r>
      <rPr>
        <sz val="10"/>
        <rFont val="Times New Roman"/>
        <family val="1"/>
        <charset val="161"/>
      </rPr>
      <t>Payments to employees and suppliers</t>
    </r>
  </si>
  <si>
    <r>
      <rPr>
        <sz val="10"/>
        <rFont val="Times New Roman"/>
        <family val="1"/>
        <charset val="161"/>
      </rPr>
      <t>Taxes paid</t>
    </r>
  </si>
  <si>
    <r>
      <rPr>
        <sz val="10"/>
        <rFont val="Times New Roman"/>
        <family val="1"/>
        <charset val="161"/>
      </rPr>
      <t xml:space="preserve">Net (increase)/decrease in other assets </t>
    </r>
  </si>
  <si>
    <r>
      <rPr>
        <sz val="10"/>
        <rFont val="Times New Roman"/>
        <family val="1"/>
        <charset val="161"/>
      </rPr>
      <t>Net (increase)/decrease in other liabilities</t>
    </r>
  </si>
  <si>
    <r>
      <rPr>
        <b/>
        <sz val="10"/>
        <rFont val="Times New Roman"/>
        <family val="1"/>
        <charset val="161"/>
      </rPr>
      <t>Total inflow/(outflow) from operating activities</t>
    </r>
  </si>
  <si>
    <r>
      <rPr>
        <b/>
        <u/>
        <sz val="10"/>
        <rFont val="Times New Roman"/>
        <family val="1"/>
        <charset val="161"/>
      </rPr>
      <t>Investing Activities:</t>
    </r>
  </si>
  <si>
    <r>
      <rPr>
        <b/>
        <sz val="14"/>
        <rFont val="Times New Roman"/>
        <family val="1"/>
        <charset val="161"/>
      </rPr>
      <t xml:space="preserve">STATEMENT OF COMPREHENSIVE INCOME </t>
    </r>
  </si>
  <si>
    <r>
      <rPr>
        <sz val="10"/>
        <rFont val="Times New Roman"/>
        <family val="1"/>
        <charset val="161"/>
      </rPr>
      <t>Payments to acquire tangible assets</t>
    </r>
  </si>
  <si>
    <r>
      <rPr>
        <b/>
        <sz val="10"/>
        <rFont val="Times New Roman"/>
        <family val="1"/>
        <charset val="161"/>
      </rPr>
      <t>(Amounts in euro)</t>
    </r>
  </si>
  <si>
    <r>
      <rPr>
        <b/>
        <sz val="10"/>
        <rFont val="Times New Roman"/>
        <family val="1"/>
        <charset val="161"/>
      </rPr>
      <t>Total inflow/outflow from investing activities</t>
    </r>
  </si>
  <si>
    <r>
      <rPr>
        <b/>
        <u/>
        <sz val="10"/>
        <rFont val="Times New Roman"/>
        <family val="1"/>
        <charset val="161"/>
      </rPr>
      <t xml:space="preserve"> Financing Activities</t>
    </r>
  </si>
  <si>
    <r>
      <rPr>
        <sz val="10"/>
        <rFont val="Times New Roman"/>
        <family val="1"/>
        <charset val="161"/>
      </rPr>
      <t>Dividends paid</t>
    </r>
  </si>
  <si>
    <r>
      <rPr>
        <sz val="10"/>
        <rFont val="Times New Roman"/>
        <family val="1"/>
        <charset val="161"/>
      </rPr>
      <t>Total input / output from financing activities</t>
    </r>
  </si>
  <si>
    <r>
      <rPr>
        <sz val="10"/>
        <rFont val="Times New Roman"/>
        <family val="1"/>
        <charset val="161"/>
      </rPr>
      <t>Income from fees/commission</t>
    </r>
  </si>
  <si>
    <r>
      <rPr>
        <sz val="10"/>
        <rFont val="Times New Roman"/>
        <family val="1"/>
        <charset val="161"/>
      </rPr>
      <t>Profits from financial transactions</t>
    </r>
  </si>
  <si>
    <r>
      <rPr>
        <b/>
        <sz val="10"/>
        <rFont val="Times New Roman"/>
        <family val="1"/>
        <charset val="161"/>
      </rPr>
      <t>Net increase/(decrease) in cash and cash equivalents</t>
    </r>
  </si>
  <si>
    <r>
      <rPr>
        <sz val="10"/>
        <rFont val="Times New Roman"/>
        <family val="1"/>
        <charset val="161"/>
      </rPr>
      <t>Other operating income</t>
    </r>
  </si>
  <si>
    <r>
      <rPr>
        <sz val="10"/>
        <rFont val="Times New Roman"/>
        <family val="1"/>
        <charset val="161"/>
      </rPr>
      <t>Interest and related income</t>
    </r>
  </si>
  <si>
    <r>
      <rPr>
        <sz val="10"/>
        <rFont val="Times New Roman"/>
        <family val="1"/>
        <charset val="161"/>
      </rPr>
      <t xml:space="preserve"> Cash and cash equivalents at start of period</t>
    </r>
  </si>
  <si>
    <r>
      <rPr>
        <b/>
        <sz val="10"/>
        <rFont val="Times New Roman"/>
        <family val="1"/>
        <charset val="161"/>
      </rPr>
      <t>Income from operating activities</t>
    </r>
  </si>
  <si>
    <r>
      <rPr>
        <b/>
        <sz val="10"/>
        <rFont val="Times New Roman"/>
        <family val="1"/>
        <charset val="161"/>
      </rPr>
      <t xml:space="preserve"> Cash and cash equivalents at end of period</t>
    </r>
  </si>
  <si>
    <r>
      <rPr>
        <sz val="10"/>
        <rFont val="Times New Roman"/>
        <family val="1"/>
        <charset val="161"/>
      </rPr>
      <t>Bank commission and expenses</t>
    </r>
  </si>
  <si>
    <r>
      <rPr>
        <sz val="10"/>
        <rFont val="Times New Roman"/>
        <family val="1"/>
        <charset val="161"/>
      </rPr>
      <t>Staff salaries and expenses</t>
    </r>
  </si>
  <si>
    <r>
      <rPr>
        <sz val="10"/>
        <rFont val="Times New Roman"/>
        <family val="1"/>
        <charset val="161"/>
      </rPr>
      <t>Depreciation</t>
    </r>
  </si>
  <si>
    <r>
      <rPr>
        <sz val="10"/>
        <rFont val="Times New Roman"/>
        <family val="1"/>
        <charset val="161"/>
      </rPr>
      <t>Miscellaneous operating costs</t>
    </r>
  </si>
  <si>
    <r>
      <rPr>
        <b/>
        <sz val="10"/>
        <rFont val="Times New Roman"/>
        <family val="1"/>
        <charset val="161"/>
      </rPr>
      <t>Total operating expenses</t>
    </r>
  </si>
  <si>
    <r>
      <rPr>
        <b/>
        <sz val="10"/>
        <rFont val="Times New Roman"/>
        <family val="1"/>
        <charset val="161"/>
      </rPr>
      <t>Earnings before tax</t>
    </r>
  </si>
  <si>
    <r>
      <rPr>
        <sz val="10"/>
        <rFont val="Times New Roman"/>
        <family val="1"/>
        <charset val="161"/>
      </rPr>
      <t>Less: Taxes</t>
    </r>
  </si>
  <si>
    <r>
      <rPr>
        <b/>
        <sz val="10"/>
        <rFont val="Times New Roman"/>
        <family val="1"/>
        <charset val="161"/>
      </rPr>
      <t>Profits net of tax (A)</t>
    </r>
  </si>
  <si>
    <r>
      <rPr>
        <sz val="10"/>
        <rFont val="Times New Roman"/>
        <family val="1"/>
        <charset val="161"/>
      </rPr>
      <t>Other comprehensive income net of tax (b)</t>
    </r>
  </si>
  <si>
    <r>
      <rPr>
        <b/>
        <sz val="10"/>
        <rFont val="Times New Roman"/>
        <family val="1"/>
        <charset val="161"/>
      </rPr>
      <t>Total comprehensive income (a) + (b)</t>
    </r>
  </si>
  <si>
    <r>
      <rPr>
        <sz val="10"/>
        <rFont val="Times New Roman"/>
        <family val="1"/>
        <charset val="161"/>
      </rPr>
      <t>Basic earnings per share net of tax (in €)</t>
    </r>
  </si>
  <si>
    <r>
      <rPr>
        <sz val="10"/>
        <rFont val="Times New Roman"/>
        <family val="1"/>
        <charset val="161"/>
      </rPr>
      <t>Dividend proposed per share (in €)</t>
    </r>
  </si>
  <si>
    <r>
      <rPr>
        <b/>
        <sz val="10"/>
        <rFont val="Times New Roman"/>
        <family val="1"/>
        <charset val="161"/>
      </rPr>
      <t>Athens, 11 March 2013</t>
    </r>
  </si>
  <si>
    <r>
      <rPr>
        <b/>
        <sz val="10"/>
        <rFont val="Times New Roman"/>
        <family val="1"/>
        <charset val="161"/>
      </rPr>
      <t xml:space="preserve">THE CHIEF ACCOUNTANT </t>
    </r>
  </si>
  <si>
    <r>
      <rPr>
        <b/>
        <sz val="10"/>
        <rFont val="Times New Roman"/>
        <family val="1"/>
        <charset val="161"/>
      </rPr>
      <t xml:space="preserve">THE CHAIRMAN OF THE BOARD OF DIRECTORS  </t>
    </r>
  </si>
  <si>
    <r>
      <rPr>
        <b/>
        <sz val="10"/>
        <rFont val="Times New Roman"/>
        <family val="1"/>
        <charset val="161"/>
      </rPr>
      <t xml:space="preserve"> THE CEO </t>
    </r>
  </si>
  <si>
    <r>
      <rPr>
        <b/>
        <sz val="10"/>
        <rFont val="Times New Roman"/>
        <family val="1"/>
        <charset val="161"/>
      </rPr>
      <t>THE FINANCIAL SERVICES MANAGER</t>
    </r>
  </si>
  <si>
    <r>
      <rPr>
        <b/>
        <sz val="10"/>
        <rFont val="Times New Roman"/>
        <family val="1"/>
        <charset val="161"/>
      </rPr>
      <t>AND GENERAL MANAGER</t>
    </r>
  </si>
  <si>
    <r>
      <rPr>
        <b/>
        <sz val="10"/>
        <rFont val="Times New Roman"/>
        <family val="1"/>
        <charset val="161"/>
      </rPr>
      <t>CHRISTOS MARANTOS</t>
    </r>
  </si>
  <si>
    <r>
      <rPr>
        <b/>
        <sz val="10"/>
        <rFont val="Times New Roman"/>
        <family val="1"/>
        <charset val="161"/>
      </rPr>
      <t>IOANNIS GAMVRILIS</t>
    </r>
  </si>
  <si>
    <r>
      <rPr>
        <b/>
        <sz val="10"/>
        <rFont val="Times New Roman"/>
        <family val="1"/>
        <charset val="161"/>
      </rPr>
      <t xml:space="preserve">IOANNIS PAPADOPOULOS </t>
    </r>
  </si>
  <si>
    <r>
      <rPr>
        <b/>
        <sz val="10"/>
        <rFont val="Times New Roman"/>
        <family val="1"/>
        <charset val="161"/>
      </rPr>
      <t>SOTIRIOS HINOS</t>
    </r>
  </si>
  <si>
    <r>
      <rPr>
        <b/>
        <sz val="10"/>
        <rFont val="Times New Roman"/>
        <family val="1"/>
        <charset val="161"/>
      </rPr>
      <t>ID Card No. M 481653</t>
    </r>
  </si>
  <si>
    <r>
      <rPr>
        <b/>
        <sz val="10"/>
        <rFont val="Times New Roman"/>
        <family val="1"/>
        <charset val="161"/>
      </rPr>
      <t>ID Card No. ΑΖ 995770</t>
    </r>
  </si>
  <si>
    <r>
      <rPr>
        <b/>
        <sz val="10"/>
        <rFont val="Times New Roman"/>
        <family val="1"/>
        <charset val="161"/>
      </rPr>
      <t>ID Card No.  ΑΚ 005500</t>
    </r>
  </si>
  <si>
    <r>
      <rPr>
        <b/>
        <sz val="10"/>
        <rFont val="Times New Roman"/>
        <family val="1"/>
        <charset val="161"/>
      </rPr>
      <t>ID Card No. AH 121074</t>
    </r>
  </si>
  <si>
    <r>
      <rPr>
        <b/>
        <sz val="10"/>
        <rFont val="Times New Roman"/>
        <family val="1"/>
        <charset val="161"/>
      </rPr>
      <t>Econ. Chamber of Greece Licen. No. A /17216</t>
    </r>
  </si>
  <si>
    <t xml:space="preserve">    Ο ΔΙΕΥΘΥΝΩΝ ΣΥΜΒΟΥΛΟΣ</t>
  </si>
  <si>
    <t xml:space="preserve">        ΤΡΥΦΩΝ ΚΟΛΛΙΝΤΖΑΣ</t>
  </si>
  <si>
    <t xml:space="preserve">                  Α.Δ. Β 204265</t>
  </si>
</sst>
</file>

<file path=xl/styles.xml><?xml version="1.0" encoding="utf-8"?>
<styleSheet xmlns="http://schemas.openxmlformats.org/spreadsheetml/2006/main">
  <numFmts count="14">
    <numFmt numFmtId="164" formatCode="_-* #,##0\ &quot;€&quot;_-;\-* #,##0\ &quot;€&quot;_-;_-* &quot;-&quot;\ &quot;€&quot;_-;_-@_-"/>
    <numFmt numFmtId="165" formatCode="_-* #,##0.00\ _€_-;\-* #,##0.00\ _€_-;_-* &quot;-&quot;??\ _€_-;_-@_-"/>
    <numFmt numFmtId="166" formatCode="#,##0.00_ ;[Red]\-#,##0.00\ "/>
    <numFmt numFmtId="167" formatCode="[$-408]d\ mmm\ yyyy;@"/>
    <numFmt numFmtId="168" formatCode="[$-408]d\-mmm\-yy;@"/>
    <numFmt numFmtId="169" formatCode="#,##0.00;\(#,##0.00\)"/>
    <numFmt numFmtId="170" formatCode="#,##0.0000"/>
    <numFmt numFmtId="171" formatCode="_-* #,##0_-;_-* #,##0\-;_-* &quot;-&quot;_-;_-@_-"/>
    <numFmt numFmtId="172" formatCode="_-* #,##0.00_-;_-* #,##0.00\-;_-* &quot;-&quot;??_-;_-@_-"/>
    <numFmt numFmtId="173" formatCode="_-* #,##0.00\ [$€]_-;\-* #,##0.00\ [$€]_-;_-* &quot;-&quot;??\ [$€]_-;_-@_-"/>
    <numFmt numFmtId="174" formatCode="_(* #,##0.0_);_(* \(#,##0.0\)"/>
    <numFmt numFmtId="175" formatCode="_-&quot;F&quot;\ * #,##0_-;_-&quot;F&quot;\ * #,##0\-;_-&quot;F&quot;\ * &quot;-&quot;_-;_-@_-"/>
    <numFmt numFmtId="176" formatCode="_-&quot;F&quot;\ * #,##0.00_-;_-&quot;F&quot;\ * #,##0.00\-;_-&quot;F&quot;\ * &quot;-&quot;??_-;_-@_-"/>
    <numFmt numFmtId="177" formatCode="0.000%"/>
  </numFmts>
  <fonts count="23">
    <font>
      <sz val="11"/>
      <color theme="1"/>
      <name val="Calibri"/>
      <family val="2"/>
      <charset val="161"/>
      <scheme val="minor"/>
    </font>
    <font>
      <sz val="11"/>
      <color indexed="8"/>
      <name val="Calibri"/>
      <family val="2"/>
      <charset val="161"/>
    </font>
    <font>
      <sz val="12"/>
      <name val="Times New Roman"/>
      <family val="1"/>
      <charset val="161"/>
    </font>
    <font>
      <sz val="10"/>
      <name val="Times New Roman"/>
      <family val="1"/>
      <charset val="161"/>
    </font>
    <font>
      <sz val="10"/>
      <name val="Arial"/>
      <family val="2"/>
      <charset val="161"/>
    </font>
    <font>
      <b/>
      <sz val="14"/>
      <name val="Arial"/>
      <family val="2"/>
      <charset val="161"/>
    </font>
    <font>
      <b/>
      <sz val="10"/>
      <name val="Arial Greek"/>
      <charset val="161"/>
    </font>
    <font>
      <b/>
      <sz val="11"/>
      <name val="Arial Greek"/>
      <charset val="161"/>
    </font>
    <font>
      <b/>
      <sz val="10"/>
      <name val="Arial"/>
      <family val="2"/>
      <charset val="161"/>
    </font>
    <font>
      <b/>
      <sz val="14"/>
      <name val="Times New Roman"/>
      <family val="1"/>
      <charset val="161"/>
    </font>
    <font>
      <sz val="14"/>
      <name val="Arial"/>
      <family val="2"/>
      <charset val="161"/>
    </font>
    <font>
      <b/>
      <sz val="10"/>
      <name val="Times New Roman"/>
      <family val="1"/>
      <charset val="161"/>
    </font>
    <font>
      <b/>
      <u/>
      <sz val="10"/>
      <name val="Times New Roman"/>
      <family val="1"/>
      <charset val="161"/>
    </font>
    <font>
      <sz val="8"/>
      <name val="Times New Roman"/>
      <family val="1"/>
      <charset val="161"/>
    </font>
    <font>
      <sz val="10"/>
      <color indexed="10"/>
      <name val="Times New Roman"/>
      <family val="1"/>
      <charset val="161"/>
    </font>
    <font>
      <sz val="10"/>
      <name val="MS Sans Serif"/>
      <family val="2"/>
      <charset val="161"/>
    </font>
    <font>
      <sz val="12"/>
      <name val="Tms Rmn"/>
      <charset val="161"/>
    </font>
    <font>
      <sz val="11"/>
      <name val="Arial"/>
      <family val="2"/>
      <charset val="161"/>
    </font>
    <font>
      <sz val="10"/>
      <color indexed="10"/>
      <name val="Arial"/>
      <family val="2"/>
    </font>
    <font>
      <b/>
      <sz val="10"/>
      <color indexed="17"/>
      <name val="Arial"/>
      <family val="2"/>
    </font>
    <font>
      <sz val="10"/>
      <color indexed="17"/>
      <name val="Arial"/>
      <family val="2"/>
    </font>
    <font>
      <sz val="10"/>
      <name val="Arial Greek"/>
      <charset val="161"/>
    </font>
    <font>
      <sz val="11"/>
      <color theme="1"/>
      <name val="Calibri"/>
      <family val="2"/>
      <charset val="161"/>
      <scheme val="minor"/>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13"/>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ck">
        <color indexed="64"/>
      </right>
      <top/>
      <bottom/>
      <diagonal/>
    </border>
    <border>
      <left style="thick">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right/>
      <top style="thin">
        <color indexed="64"/>
      </top>
      <bottom style="thin">
        <color indexed="64"/>
      </bottom>
      <diagonal/>
    </border>
  </borders>
  <cellStyleXfs count="31">
    <xf numFmtId="0" fontId="0" fillId="0" borderId="0"/>
    <xf numFmtId="14" fontId="15" fillId="0" borderId="0"/>
    <xf numFmtId="171" fontId="4" fillId="0" borderId="0" applyFont="0" applyFill="0" applyBorder="0" applyAlignment="0" applyProtection="0"/>
    <xf numFmtId="172" fontId="4" fillId="0" borderId="0" applyFont="0" applyFill="0" applyBorder="0" applyAlignment="0" applyProtection="0"/>
    <xf numFmtId="0" fontId="16" fillId="0" borderId="0" applyNumberFormat="0" applyFill="0" applyBorder="0" applyAlignment="0" applyProtection="0"/>
    <xf numFmtId="0" fontId="17" fillId="2" borderId="1">
      <alignment horizontal="center"/>
    </xf>
    <xf numFmtId="164" fontId="2" fillId="0" borderId="0" applyFont="0" applyFill="0" applyBorder="0" applyAlignment="0" applyProtection="0"/>
    <xf numFmtId="173" fontId="4" fillId="0" borderId="0" applyFont="0" applyFill="0" applyBorder="0" applyAlignment="0" applyProtection="0"/>
    <xf numFmtId="174" fontId="18" fillId="0" borderId="2"/>
    <xf numFmtId="174" fontId="19" fillId="0" borderId="2">
      <protection locked="0"/>
    </xf>
    <xf numFmtId="174" fontId="20" fillId="0" borderId="2">
      <protection locked="0"/>
    </xf>
    <xf numFmtId="174" fontId="19" fillId="0" borderId="2">
      <protection locked="0"/>
    </xf>
    <xf numFmtId="175"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0" fontId="2" fillId="0" borderId="0"/>
    <xf numFmtId="0" fontId="4" fillId="0" borderId="0"/>
    <xf numFmtId="0" fontId="21"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3" fillId="3" borderId="3" xfId="18" applyFont="1" applyFill="1" applyBorder="1"/>
    <xf numFmtId="0" fontId="3" fillId="3" borderId="4" xfId="18" applyFont="1" applyFill="1" applyBorder="1"/>
    <xf numFmtId="4" fontId="3" fillId="3" borderId="4" xfId="18" applyNumberFormat="1" applyFont="1" applyFill="1" applyBorder="1"/>
    <xf numFmtId="0" fontId="3" fillId="0" borderId="5" xfId="18" applyFont="1" applyFill="1" applyBorder="1"/>
    <xf numFmtId="0" fontId="3" fillId="0" borderId="0" xfId="18" applyFont="1" applyFill="1" applyBorder="1"/>
    <xf numFmtId="0" fontId="3" fillId="3" borderId="6" xfId="18" applyFont="1" applyFill="1" applyBorder="1"/>
    <xf numFmtId="0" fontId="3" fillId="3" borderId="0" xfId="18" applyFont="1" applyFill="1" applyBorder="1"/>
    <xf numFmtId="0" fontId="4" fillId="3" borderId="0" xfId="26" applyFill="1"/>
    <xf numFmtId="4" fontId="3" fillId="3" borderId="0" xfId="18" applyNumberFormat="1" applyFont="1" applyFill="1" applyBorder="1"/>
    <xf numFmtId="0" fontId="3" fillId="0" borderId="7" xfId="18" applyFont="1" applyFill="1" applyBorder="1"/>
    <xf numFmtId="3" fontId="6" fillId="3" borderId="0" xfId="26" applyNumberFormat="1" applyFont="1" applyFill="1" applyBorder="1" applyAlignment="1">
      <alignment horizontal="center"/>
    </xf>
    <xf numFmtId="0" fontId="3" fillId="0" borderId="8" xfId="18" applyFont="1" applyFill="1" applyBorder="1"/>
    <xf numFmtId="0" fontId="3" fillId="3" borderId="9" xfId="18" applyFont="1" applyFill="1" applyBorder="1"/>
    <xf numFmtId="3" fontId="6" fillId="0" borderId="0" xfId="26" applyNumberFormat="1" applyFont="1" applyFill="1" applyBorder="1" applyAlignment="1">
      <alignment horizontal="center"/>
    </xf>
    <xf numFmtId="0" fontId="3" fillId="3" borderId="10" xfId="18" applyFont="1" applyFill="1" applyBorder="1"/>
    <xf numFmtId="0" fontId="3" fillId="0" borderId="11" xfId="18" applyFont="1" applyFill="1" applyBorder="1"/>
    <xf numFmtId="0" fontId="3" fillId="3" borderId="5" xfId="18" applyFont="1" applyFill="1" applyBorder="1"/>
    <xf numFmtId="0" fontId="4" fillId="3" borderId="7" xfId="26" applyFill="1" applyBorder="1" applyAlignment="1">
      <alignment horizontal="center"/>
    </xf>
    <xf numFmtId="0" fontId="4" fillId="3" borderId="0" xfId="26" applyFill="1" applyBorder="1" applyAlignment="1">
      <alignment horizontal="center"/>
    </xf>
    <xf numFmtId="0" fontId="4" fillId="0" borderId="7" xfId="26" applyBorder="1" applyAlignment="1">
      <alignment horizontal="left"/>
    </xf>
    <xf numFmtId="0" fontId="4" fillId="3" borderId="0" xfId="26" applyFill="1" applyAlignment="1">
      <alignment vertical="top"/>
    </xf>
    <xf numFmtId="0" fontId="4" fillId="3" borderId="7" xfId="26" applyFill="1" applyBorder="1" applyAlignment="1">
      <alignment horizontal="left"/>
    </xf>
    <xf numFmtId="0" fontId="4" fillId="3" borderId="0" xfId="26" applyFill="1" applyBorder="1" applyAlignment="1">
      <alignment horizontal="left"/>
    </xf>
    <xf numFmtId="0" fontId="4" fillId="0" borderId="7" xfId="26" applyBorder="1" applyAlignment="1">
      <alignment horizontal="left" vertical="top"/>
    </xf>
    <xf numFmtId="167" fontId="11" fillId="3" borderId="12" xfId="18" applyNumberFormat="1" applyFont="1" applyFill="1" applyBorder="1" applyAlignment="1">
      <alignment horizontal="right"/>
    </xf>
    <xf numFmtId="0" fontId="3" fillId="3" borderId="0" xfId="18" applyFont="1" applyFill="1" applyBorder="1" applyAlignment="1">
      <alignment horizontal="center"/>
    </xf>
    <xf numFmtId="167" fontId="11" fillId="3" borderId="0" xfId="18" applyNumberFormat="1" applyFont="1" applyFill="1" applyBorder="1" applyAlignment="1">
      <alignment horizontal="center"/>
    </xf>
    <xf numFmtId="167" fontId="11" fillId="3" borderId="12" xfId="18" applyNumberFormat="1" applyFont="1" applyFill="1" applyBorder="1" applyAlignment="1">
      <alignment horizontal="center"/>
    </xf>
    <xf numFmtId="14" fontId="11" fillId="3" borderId="7" xfId="18" applyNumberFormat="1" applyFont="1" applyFill="1" applyBorder="1" applyAlignment="1">
      <alignment horizontal="center"/>
    </xf>
    <xf numFmtId="14" fontId="11" fillId="3" borderId="0" xfId="18" applyNumberFormat="1" applyFont="1" applyFill="1" applyBorder="1" applyAlignment="1">
      <alignment horizontal="center"/>
    </xf>
    <xf numFmtId="168" fontId="11" fillId="3" borderId="0" xfId="18" applyNumberFormat="1" applyFont="1" applyFill="1" applyBorder="1" applyAlignment="1">
      <alignment horizontal="center" wrapText="1"/>
    </xf>
    <xf numFmtId="0" fontId="3" fillId="3" borderId="7" xfId="18" applyFont="1" applyFill="1" applyBorder="1"/>
    <xf numFmtId="167" fontId="11" fillId="3" borderId="12" xfId="18" applyNumberFormat="1" applyFont="1" applyFill="1" applyBorder="1" applyAlignment="1">
      <alignment horizontal="center" wrapText="1"/>
    </xf>
    <xf numFmtId="4" fontId="11" fillId="3" borderId="0" xfId="18" applyNumberFormat="1" applyFont="1" applyFill="1" applyBorder="1" applyAlignment="1">
      <alignment horizontal="center"/>
    </xf>
    <xf numFmtId="0" fontId="12" fillId="3" borderId="0" xfId="18" applyFont="1" applyFill="1" applyBorder="1"/>
    <xf numFmtId="4" fontId="3" fillId="3" borderId="7" xfId="18" applyNumberFormat="1" applyFont="1" applyFill="1" applyBorder="1"/>
    <xf numFmtId="0" fontId="11" fillId="3" borderId="6" xfId="18" applyFont="1" applyFill="1" applyBorder="1"/>
    <xf numFmtId="0" fontId="3" fillId="3" borderId="0" xfId="26" applyFont="1" applyFill="1" applyAlignment="1">
      <alignment wrapText="1"/>
    </xf>
    <xf numFmtId="4" fontId="3" fillId="3" borderId="0" xfId="18" applyNumberFormat="1" applyFont="1" applyFill="1" applyBorder="1" applyAlignment="1">
      <alignment vertical="center"/>
    </xf>
    <xf numFmtId="0" fontId="3" fillId="3" borderId="0" xfId="18" applyFont="1" applyFill="1" applyBorder="1" applyAlignment="1">
      <alignment vertical="center"/>
    </xf>
    <xf numFmtId="4" fontId="3" fillId="3" borderId="0" xfId="18" applyNumberFormat="1" applyFont="1" applyFill="1" applyBorder="1" applyAlignment="1">
      <alignment horizontal="center"/>
    </xf>
    <xf numFmtId="0" fontId="4" fillId="3" borderId="0" xfId="26" applyFill="1" applyBorder="1" applyAlignment="1"/>
    <xf numFmtId="169" fontId="3" fillId="3" borderId="0" xfId="18" applyNumberFormat="1" applyFont="1" applyFill="1" applyBorder="1" applyAlignment="1">
      <alignment horizontal="center"/>
    </xf>
    <xf numFmtId="4" fontId="3" fillId="3" borderId="0" xfId="26" applyNumberFormat="1" applyFont="1" applyFill="1" applyBorder="1"/>
    <xf numFmtId="4" fontId="3" fillId="3" borderId="7" xfId="26" applyNumberFormat="1" applyFont="1" applyFill="1" applyBorder="1"/>
    <xf numFmtId="4" fontId="11" fillId="3" borderId="13" xfId="18" applyNumberFormat="1" applyFont="1" applyFill="1" applyBorder="1" applyAlignment="1">
      <alignment horizontal="center"/>
    </xf>
    <xf numFmtId="0" fontId="11" fillId="3" borderId="0" xfId="18" applyFont="1" applyFill="1" applyBorder="1"/>
    <xf numFmtId="4" fontId="11" fillId="3" borderId="13" xfId="18" applyNumberFormat="1" applyFont="1" applyFill="1" applyBorder="1"/>
    <xf numFmtId="4" fontId="11" fillId="3" borderId="0" xfId="18" applyNumberFormat="1" applyFont="1" applyFill="1" applyBorder="1"/>
    <xf numFmtId="0" fontId="3" fillId="3" borderId="6" xfId="26" applyFont="1" applyFill="1" applyBorder="1" applyAlignment="1"/>
    <xf numFmtId="2" fontId="3" fillId="3" borderId="0" xfId="18" applyNumberFormat="1" applyFont="1" applyFill="1" applyBorder="1" applyAlignment="1">
      <alignment horizontal="center"/>
    </xf>
    <xf numFmtId="4" fontId="13" fillId="0" borderId="0" xfId="18" applyNumberFormat="1" applyFont="1" applyFill="1" applyBorder="1"/>
    <xf numFmtId="4" fontId="3" fillId="0" borderId="0" xfId="18" applyNumberFormat="1" applyFont="1" applyFill="1" applyBorder="1"/>
    <xf numFmtId="0" fontId="3" fillId="3" borderId="6" xfId="26" applyFont="1" applyFill="1" applyBorder="1" applyAlignment="1">
      <alignment horizontal="left"/>
    </xf>
    <xf numFmtId="169" fontId="3" fillId="3" borderId="0" xfId="18" applyNumberFormat="1" applyFont="1" applyFill="1" applyBorder="1"/>
    <xf numFmtId="0" fontId="3" fillId="3" borderId="10" xfId="26" applyFont="1" applyFill="1" applyBorder="1" applyAlignment="1">
      <alignment horizontal="left"/>
    </xf>
    <xf numFmtId="0" fontId="3" fillId="3" borderId="14" xfId="18" applyFont="1" applyFill="1" applyBorder="1"/>
    <xf numFmtId="0" fontId="4" fillId="3" borderId="14" xfId="26" applyFill="1" applyBorder="1" applyAlignment="1"/>
    <xf numFmtId="169" fontId="3" fillId="3" borderId="14" xfId="18" applyNumberFormat="1" applyFont="1" applyFill="1" applyBorder="1"/>
    <xf numFmtId="4" fontId="3" fillId="3" borderId="14" xfId="18" applyNumberFormat="1" applyFont="1" applyFill="1" applyBorder="1"/>
    <xf numFmtId="4" fontId="3" fillId="3" borderId="12" xfId="18" applyNumberFormat="1" applyFont="1" applyFill="1" applyBorder="1"/>
    <xf numFmtId="0" fontId="3" fillId="3" borderId="0" xfId="26" applyFont="1" applyFill="1" applyBorder="1" applyAlignment="1">
      <alignment horizontal="left"/>
    </xf>
    <xf numFmtId="4" fontId="11" fillId="3" borderId="7" xfId="18" applyNumberFormat="1" applyFont="1" applyFill="1" applyBorder="1"/>
    <xf numFmtId="0" fontId="3" fillId="3" borderId="0" xfId="26" applyFont="1" applyFill="1" applyBorder="1" applyAlignment="1"/>
    <xf numFmtId="0" fontId="3" fillId="3" borderId="0" xfId="18" applyFont="1" applyFill="1" applyBorder="1" applyAlignment="1"/>
    <xf numFmtId="4" fontId="3" fillId="3" borderId="0" xfId="18" applyNumberFormat="1" applyFont="1" applyFill="1" applyBorder="1" applyAlignment="1"/>
    <xf numFmtId="167" fontId="12" fillId="3" borderId="0" xfId="18" applyNumberFormat="1" applyFont="1" applyFill="1" applyBorder="1" applyAlignment="1">
      <alignment horizontal="right"/>
    </xf>
    <xf numFmtId="0" fontId="3" fillId="3" borderId="0" xfId="18" applyFont="1" applyFill="1" applyBorder="1" applyAlignment="1">
      <alignment horizontal="right"/>
    </xf>
    <xf numFmtId="0" fontId="12" fillId="3" borderId="6" xfId="18" applyFont="1" applyFill="1" applyBorder="1"/>
    <xf numFmtId="4" fontId="3" fillId="3" borderId="0" xfId="18" applyNumberFormat="1" applyFont="1" applyFill="1" applyBorder="1" applyAlignment="1">
      <alignment horizontal="right"/>
    </xf>
    <xf numFmtId="0" fontId="11" fillId="3" borderId="7" xfId="18" applyFont="1" applyFill="1" applyBorder="1"/>
    <xf numFmtId="0" fontId="11" fillId="3" borderId="10" xfId="18" applyFont="1" applyFill="1" applyBorder="1"/>
    <xf numFmtId="0" fontId="11" fillId="3" borderId="0" xfId="18" applyFont="1" applyFill="1" applyBorder="1" applyAlignment="1">
      <alignment wrapText="1"/>
    </xf>
    <xf numFmtId="4" fontId="11" fillId="3" borderId="15" xfId="18" applyNumberFormat="1" applyFont="1" applyFill="1" applyBorder="1"/>
    <xf numFmtId="4" fontId="11" fillId="3" borderId="14" xfId="18" applyNumberFormat="1" applyFont="1" applyFill="1" applyBorder="1"/>
    <xf numFmtId="4" fontId="3" fillId="3" borderId="5" xfId="18" applyNumberFormat="1" applyFont="1" applyFill="1" applyBorder="1"/>
    <xf numFmtId="0" fontId="13" fillId="3" borderId="0" xfId="18" applyFont="1" applyFill="1" applyBorder="1" applyAlignment="1">
      <alignment horizontal="center"/>
    </xf>
    <xf numFmtId="0" fontId="9" fillId="3" borderId="14" xfId="18" applyFont="1" applyFill="1" applyBorder="1" applyAlignment="1">
      <alignment horizontal="left"/>
    </xf>
    <xf numFmtId="0" fontId="9" fillId="3" borderId="14" xfId="18" applyFont="1" applyFill="1" applyBorder="1" applyAlignment="1">
      <alignment horizontal="center"/>
    </xf>
    <xf numFmtId="4" fontId="3" fillId="3" borderId="11" xfId="18" applyNumberFormat="1" applyFont="1" applyFill="1" applyBorder="1"/>
    <xf numFmtId="0" fontId="11" fillId="3" borderId="0" xfId="18" applyFont="1" applyFill="1" applyBorder="1" applyAlignment="1">
      <alignment horizontal="center" vertical="top"/>
    </xf>
    <xf numFmtId="169" fontId="3" fillId="0" borderId="0" xfId="18" applyNumberFormat="1" applyFont="1" applyFill="1" applyBorder="1"/>
    <xf numFmtId="0" fontId="9" fillId="3" borderId="0" xfId="18" applyFont="1" applyFill="1" applyBorder="1" applyAlignment="1">
      <alignment horizontal="center"/>
    </xf>
    <xf numFmtId="167" fontId="11" fillId="3" borderId="0" xfId="18" applyNumberFormat="1" applyFont="1" applyFill="1" applyBorder="1" applyAlignment="1">
      <alignment horizontal="center" wrapText="1"/>
    </xf>
    <xf numFmtId="169" fontId="3" fillId="3" borderId="12" xfId="18" applyNumberFormat="1" applyFont="1" applyFill="1" applyBorder="1"/>
    <xf numFmtId="168" fontId="11" fillId="3" borderId="7" xfId="18" applyNumberFormat="1" applyFont="1" applyFill="1" applyBorder="1" applyAlignment="1">
      <alignment horizontal="center" wrapText="1"/>
    </xf>
    <xf numFmtId="167" fontId="11" fillId="3" borderId="7" xfId="18" applyNumberFormat="1" applyFont="1" applyFill="1" applyBorder="1" applyAlignment="1">
      <alignment horizontal="center" wrapText="1"/>
    </xf>
    <xf numFmtId="0" fontId="11" fillId="3" borderId="0" xfId="18" applyFont="1" applyFill="1" applyBorder="1" applyAlignment="1"/>
    <xf numFmtId="169" fontId="3" fillId="3" borderId="7" xfId="18" applyNumberFormat="1" applyFont="1" applyFill="1" applyBorder="1"/>
    <xf numFmtId="169" fontId="11" fillId="0" borderId="7" xfId="18" applyNumberFormat="1" applyFont="1" applyFill="1" applyBorder="1"/>
    <xf numFmtId="169" fontId="11" fillId="3" borderId="0" xfId="18" applyNumberFormat="1" applyFont="1" applyFill="1" applyBorder="1"/>
    <xf numFmtId="169" fontId="11" fillId="3" borderId="7" xfId="18" applyNumberFormat="1" applyFont="1" applyFill="1" applyBorder="1"/>
    <xf numFmtId="169" fontId="11" fillId="3" borderId="12" xfId="18" applyNumberFormat="1" applyFont="1" applyFill="1" applyBorder="1"/>
    <xf numFmtId="4" fontId="11" fillId="3" borderId="6" xfId="18" applyNumberFormat="1" applyFont="1" applyFill="1" applyBorder="1"/>
    <xf numFmtId="4" fontId="14" fillId="3" borderId="6" xfId="18" applyNumberFormat="1" applyFont="1" applyFill="1" applyBorder="1"/>
    <xf numFmtId="0" fontId="14" fillId="3" borderId="0" xfId="18" applyFont="1" applyFill="1" applyBorder="1"/>
    <xf numFmtId="4" fontId="14" fillId="3" borderId="0" xfId="18" applyNumberFormat="1" applyFont="1" applyFill="1" applyBorder="1"/>
    <xf numFmtId="169" fontId="11" fillId="3" borderId="15" xfId="18" applyNumberFormat="1" applyFont="1" applyFill="1" applyBorder="1"/>
    <xf numFmtId="170" fontId="3" fillId="3" borderId="0" xfId="18" applyNumberFormat="1" applyFont="1" applyFill="1" applyBorder="1"/>
    <xf numFmtId="4" fontId="14" fillId="3" borderId="7" xfId="18" applyNumberFormat="1" applyFont="1" applyFill="1" applyBorder="1"/>
    <xf numFmtId="2" fontId="3" fillId="3" borderId="0" xfId="18" applyNumberFormat="1" applyFont="1" applyFill="1" applyBorder="1"/>
    <xf numFmtId="0" fontId="3" fillId="3" borderId="0" xfId="18" applyFont="1" applyFill="1" applyBorder="1" applyAlignment="1">
      <alignment horizontal="left"/>
    </xf>
    <xf numFmtId="0" fontId="11" fillId="3" borderId="0" xfId="18" applyFont="1" applyFill="1" applyBorder="1" applyAlignment="1">
      <alignment horizontal="center"/>
    </xf>
    <xf numFmtId="0" fontId="8" fillId="3" borderId="0" xfId="26" applyFont="1" applyFill="1" applyBorder="1" applyAlignment="1">
      <alignment horizontal="center"/>
    </xf>
    <xf numFmtId="0" fontId="4" fillId="4" borderId="0" xfId="26" applyFill="1" applyAlignment="1"/>
    <xf numFmtId="3" fontId="11" fillId="3" borderId="0" xfId="26" applyNumberFormat="1" applyFont="1" applyFill="1" applyBorder="1" applyAlignment="1">
      <alignment horizontal="center"/>
    </xf>
    <xf numFmtId="0" fontId="4" fillId="3" borderId="0" xfId="26" applyFill="1" applyAlignment="1"/>
    <xf numFmtId="0" fontId="8" fillId="0" borderId="7" xfId="26" applyFont="1" applyBorder="1" applyAlignment="1">
      <alignment horizontal="center"/>
    </xf>
    <xf numFmtId="0" fontId="4" fillId="0" borderId="7" xfId="26" applyFill="1" applyBorder="1" applyAlignment="1">
      <alignment horizontal="center"/>
    </xf>
    <xf numFmtId="3" fontId="3" fillId="3" borderId="0" xfId="26" applyNumberFormat="1" applyFont="1" applyFill="1" applyBorder="1" applyAlignment="1">
      <alignment horizontal="right"/>
    </xf>
    <xf numFmtId="3" fontId="11" fillId="3" borderId="0" xfId="26" applyNumberFormat="1" applyFont="1" applyFill="1" applyBorder="1" applyAlignment="1">
      <alignment horizontal="left"/>
    </xf>
    <xf numFmtId="0" fontId="4" fillId="0" borderId="7" xfId="26" applyBorder="1" applyAlignment="1"/>
    <xf numFmtId="3" fontId="3" fillId="3" borderId="0" xfId="26" applyNumberFormat="1" applyFont="1" applyFill="1" applyBorder="1" applyAlignment="1">
      <alignment horizontal="centerContinuous"/>
    </xf>
    <xf numFmtId="3" fontId="11" fillId="3" borderId="0" xfId="26" applyNumberFormat="1" applyFont="1" applyFill="1" applyBorder="1" applyAlignment="1">
      <alignment horizontal="centerContinuous"/>
    </xf>
    <xf numFmtId="0" fontId="4" fillId="0" borderId="7" xfId="26" applyBorder="1" applyAlignment="1">
      <alignment horizontal="center"/>
    </xf>
    <xf numFmtId="4" fontId="3" fillId="3" borderId="0" xfId="26" applyNumberFormat="1" applyFont="1" applyFill="1" applyBorder="1" applyAlignment="1">
      <alignment horizontal="centerContinuous"/>
    </xf>
    <xf numFmtId="4" fontId="3" fillId="3" borderId="0" xfId="26" applyNumberFormat="1" applyFont="1" applyFill="1" applyBorder="1" applyAlignment="1">
      <alignment horizontal="right"/>
    </xf>
    <xf numFmtId="3" fontId="11" fillId="0" borderId="7" xfId="26" applyNumberFormat="1" applyFont="1" applyBorder="1" applyAlignment="1">
      <alignment horizontal="centerContinuous"/>
    </xf>
    <xf numFmtId="0" fontId="4" fillId="0" borderId="0" xfId="26" applyFill="1" applyAlignment="1"/>
    <xf numFmtId="0" fontId="11" fillId="0" borderId="0" xfId="18" applyFont="1" applyFill="1" applyBorder="1" applyAlignment="1"/>
    <xf numFmtId="170" fontId="3" fillId="0" borderId="0" xfId="18" applyNumberFormat="1" applyFont="1" applyFill="1" applyBorder="1"/>
    <xf numFmtId="4" fontId="11" fillId="3" borderId="16" xfId="18" applyNumberFormat="1" applyFont="1" applyFill="1" applyBorder="1" applyAlignment="1">
      <alignment horizontal="right"/>
    </xf>
    <xf numFmtId="4" fontId="3" fillId="3" borderId="16" xfId="18" applyNumberFormat="1" applyFont="1" applyFill="1" applyBorder="1" applyAlignment="1">
      <alignment horizontal="right"/>
    </xf>
    <xf numFmtId="10" fontId="3" fillId="3" borderId="0" xfId="30" applyNumberFormat="1" applyFont="1" applyFill="1" applyBorder="1"/>
    <xf numFmtId="177" fontId="3" fillId="3" borderId="0" xfId="30" applyNumberFormat="1" applyFont="1" applyFill="1" applyBorder="1"/>
    <xf numFmtId="3" fontId="6" fillId="3" borderId="0" xfId="26" applyNumberFormat="1" applyFont="1" applyFill="1" applyBorder="1" applyAlignment="1">
      <alignment horizontal="center"/>
    </xf>
    <xf numFmtId="166" fontId="5" fillId="3" borderId="0" xfId="26" applyNumberFormat="1" applyFont="1" applyFill="1" applyBorder="1" applyAlignment="1">
      <alignment horizontal="center"/>
    </xf>
    <xf numFmtId="3" fontId="7" fillId="3" borderId="0" xfId="26" applyNumberFormat="1" applyFont="1" applyFill="1" applyBorder="1" applyAlignment="1">
      <alignment horizontal="center"/>
    </xf>
    <xf numFmtId="0" fontId="11" fillId="3" borderId="0" xfId="18" applyFont="1" applyFill="1" applyBorder="1" applyAlignment="1">
      <alignment horizontal="center"/>
    </xf>
    <xf numFmtId="0" fontId="4" fillId="3" borderId="0" xfId="26" applyFill="1" applyBorder="1" applyAlignment="1">
      <alignment horizontal="center"/>
    </xf>
    <xf numFmtId="0" fontId="11" fillId="3" borderId="0" xfId="18" applyFont="1" applyFill="1" applyBorder="1"/>
    <xf numFmtId="0" fontId="8" fillId="3" borderId="14" xfId="18" applyFont="1" applyFill="1" applyBorder="1" applyAlignment="1">
      <alignment horizontal="center"/>
    </xf>
    <xf numFmtId="0" fontId="4" fillId="3" borderId="14" xfId="18" applyFont="1" applyFill="1" applyBorder="1" applyAlignment="1">
      <alignment horizontal="center"/>
    </xf>
    <xf numFmtId="0" fontId="9" fillId="3" borderId="0" xfId="18" applyFont="1" applyFill="1" applyBorder="1" applyAlignment="1">
      <alignment horizontal="center"/>
    </xf>
    <xf numFmtId="0" fontId="9" fillId="3" borderId="0" xfId="26" applyFont="1" applyFill="1" applyBorder="1" applyAlignment="1">
      <alignment horizontal="center"/>
    </xf>
    <xf numFmtId="0" fontId="10" fillId="3" borderId="0" xfId="26" applyFont="1" applyFill="1" applyBorder="1" applyAlignment="1">
      <alignment horizontal="center"/>
    </xf>
    <xf numFmtId="0" fontId="11" fillId="3" borderId="0" xfId="18" applyFont="1" applyFill="1" applyBorder="1" applyAlignment="1">
      <alignment horizontal="center" vertical="top"/>
    </xf>
    <xf numFmtId="0" fontId="11" fillId="3" borderId="0" xfId="26" applyFont="1" applyFill="1" applyBorder="1" applyAlignment="1">
      <alignment horizontal="center" vertical="top"/>
    </xf>
    <xf numFmtId="0" fontId="4" fillId="3" borderId="0" xfId="26" applyFill="1" applyBorder="1" applyAlignment="1">
      <alignment horizontal="center" vertical="top"/>
    </xf>
    <xf numFmtId="0" fontId="3" fillId="3" borderId="6" xfId="26" applyFont="1" applyFill="1" applyBorder="1" applyAlignment="1">
      <alignment horizontal="left"/>
    </xf>
    <xf numFmtId="0" fontId="3" fillId="3" borderId="0" xfId="26" applyFont="1" applyFill="1" applyBorder="1" applyAlignment="1">
      <alignment horizontal="left"/>
    </xf>
    <xf numFmtId="0" fontId="3" fillId="3" borderId="6" xfId="18" applyFont="1" applyFill="1" applyBorder="1" applyAlignment="1">
      <alignment wrapText="1"/>
    </xf>
    <xf numFmtId="0" fontId="3" fillId="3" borderId="0" xfId="18" applyFont="1" applyFill="1" applyBorder="1" applyAlignment="1">
      <alignment wrapText="1"/>
    </xf>
    <xf numFmtId="0" fontId="3" fillId="3" borderId="0" xfId="18" applyFont="1" applyFill="1" applyBorder="1"/>
  </cellXfs>
  <cellStyles count="31">
    <cellStyle name="Date" xfId="1"/>
    <cellStyle name="Dezimal [0]_results" xfId="2"/>
    <cellStyle name="Dezimal_results" xfId="3"/>
    <cellStyle name="E&amp;Y House" xfId="4"/>
    <cellStyle name="Empty" xfId="5"/>
    <cellStyle name="Euro" xfId="6"/>
    <cellStyle name="Euro 2" xfId="7"/>
    <cellStyle name="Formula" xfId="8"/>
    <cellStyle name="Input" xfId="9"/>
    <cellStyle name="N_Input" xfId="10"/>
    <cellStyle name="Normal" xfId="0" builtinId="0"/>
    <cellStyle name="P_Input" xfId="11"/>
    <cellStyle name="Percent" xfId="30" builtinId="5"/>
    <cellStyle name="Wahrung [0]_results" xfId="12"/>
    <cellStyle name="Währung [0]_results" xfId="13"/>
    <cellStyle name="Wahrung_results" xfId="14"/>
    <cellStyle name="Währung_results" xfId="15"/>
    <cellStyle name="Wδhrung [0]_results" xfId="16"/>
    <cellStyle name="Wδhrung_results" xfId="17"/>
    <cellStyle name="Βασικό_restored_ΙΣΟΛΟΓΙΣΜΟΣ 31.03.2005 ΚΑΙ 31.12.2004" xfId="18"/>
    <cellStyle name="Κανονικό 10" xfId="19"/>
    <cellStyle name="Κανονικό 2" xfId="20"/>
    <cellStyle name="Κανονικό 2 2" xfId="21"/>
    <cellStyle name="Κανονικό 3" xfId="22"/>
    <cellStyle name="Κανονικό 4" xfId="23"/>
    <cellStyle name="Κανονικό 5" xfId="24"/>
    <cellStyle name="Κανονικό 6" xfId="25"/>
    <cellStyle name="Κανονικό 7" xfId="26"/>
    <cellStyle name="Κανονικό 8" xfId="27"/>
    <cellStyle name="Κανονικό 9" xfId="28"/>
    <cellStyle name="Κόμμα 2" xfId="2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76200</xdr:colOff>
      <xdr:row>98</xdr:row>
      <xdr:rowOff>0</xdr:rowOff>
    </xdr:from>
    <xdr:to>
      <xdr:col>11</xdr:col>
      <xdr:colOff>0</xdr:colOff>
      <xdr:row>98</xdr:row>
      <xdr:rowOff>0</xdr:rowOff>
    </xdr:to>
    <xdr:sp macro="" textlink="">
      <xdr:nvSpPr>
        <xdr:cNvPr id="1026" name="Text Box 1"/>
        <xdr:cNvSpPr txBox="1">
          <a:spLocks noChangeArrowheads="1"/>
        </xdr:cNvSpPr>
      </xdr:nvSpPr>
      <xdr:spPr bwMode="auto">
        <a:xfrm>
          <a:off x="419100" y="17345025"/>
          <a:ext cx="6686550" cy="0"/>
        </a:xfrm>
        <a:prstGeom prst="rect">
          <a:avLst/>
        </a:prstGeom>
        <a:solidFill>
          <a:srgbClr val="FFFFFF"/>
        </a:solidFill>
        <a:ln w="9525">
          <a:noFill/>
          <a:miter lim="800000"/>
          <a:headEnd/>
          <a:tailEnd/>
        </a:ln>
      </xdr:spPr>
    </xdr:sp>
    <xdr:clientData/>
  </xdr:twoCellAnchor>
  <xdr:twoCellAnchor>
    <xdr:from>
      <xdr:col>2</xdr:col>
      <xdr:colOff>47625</xdr:colOff>
      <xdr:row>102</xdr:row>
      <xdr:rowOff>0</xdr:rowOff>
    </xdr:from>
    <xdr:to>
      <xdr:col>29</xdr:col>
      <xdr:colOff>1228725</xdr:colOff>
      <xdr:row>102</xdr:row>
      <xdr:rowOff>0</xdr:rowOff>
    </xdr:to>
    <xdr:sp macro="" textlink="">
      <xdr:nvSpPr>
        <xdr:cNvPr id="1027" name="Text Box 4"/>
        <xdr:cNvSpPr txBox="1">
          <a:spLocks noChangeArrowheads="1"/>
        </xdr:cNvSpPr>
      </xdr:nvSpPr>
      <xdr:spPr bwMode="auto">
        <a:xfrm>
          <a:off x="390525" y="17992725"/>
          <a:ext cx="12811125" cy="0"/>
        </a:xfrm>
        <a:prstGeom prst="rect">
          <a:avLst/>
        </a:prstGeom>
        <a:solidFill>
          <a:srgbClr val="FFFFFF"/>
        </a:solidFill>
        <a:ln w="9525">
          <a:noFill/>
          <a:miter lim="800000"/>
          <a:headEnd/>
          <a:tailEnd/>
        </a:ln>
      </xdr:spPr>
    </xdr:sp>
    <xdr:clientData/>
  </xdr:twoCellAnchor>
  <xdr:twoCellAnchor>
    <xdr:from>
      <xdr:col>2</xdr:col>
      <xdr:colOff>80010</xdr:colOff>
      <xdr:row>16</xdr:row>
      <xdr:rowOff>0</xdr:rowOff>
    </xdr:from>
    <xdr:to>
      <xdr:col>20</xdr:col>
      <xdr:colOff>3818</xdr:colOff>
      <xdr:row>16</xdr:row>
      <xdr:rowOff>0</xdr:rowOff>
    </xdr:to>
    <xdr:sp macro="" textlink="">
      <xdr:nvSpPr>
        <xdr:cNvPr id="4" name="Text Box 5"/>
        <xdr:cNvSpPr txBox="1">
          <a:spLocks noChangeArrowheads="1"/>
        </xdr:cNvSpPr>
      </xdr:nvSpPr>
      <xdr:spPr bwMode="auto">
        <a:xfrm>
          <a:off x="422910" y="2524125"/>
          <a:ext cx="9378315" cy="0"/>
        </a:xfrm>
        <a:prstGeom prst="rect">
          <a:avLst/>
        </a:prstGeom>
        <a:solidFill>
          <a:srgbClr val="FFFFFF"/>
        </a:solidFill>
        <a:ln w="9525">
          <a:noFill/>
          <a:miter lim="800000"/>
          <a:headEnd/>
          <a:tailEnd/>
        </a:ln>
      </xdr:spPr>
      <xdr:txBody>
        <a:bodyPr vertOverflow="clip" wrap="square" lIns="27432" tIns="22860" rIns="27432" bIns="0" anchor="t" upright="1"/>
        <a:lstStyle/>
        <a:p>
          <a:pPr algn="just"/>
          <a:r>
            <a:rPr lang="el-GR" sz="1000" i="1">
              <a:solidFill>
                <a:srgbClr val="000000"/>
              </a:solidFill>
              <a:latin typeface="Times New Roman"/>
              <a:cs typeface="Times New Roman"/>
            </a:rPr>
            <a:t>This data and information seeks to provide a brief overview of the financial status and results of ATTICA BANK S.A. and the ATTICA BANK Group. Consequently, we recommend that before making any investment decision or engaging in any transaction with the companies comprising the ATTICA BANK Group, readers should consult its website (</a:t>
          </a:r>
          <a:r>
            <a:rPr lang="en-US" sz="1000" i="1">
              <a:solidFill>
                <a:srgbClr val="000000"/>
              </a:solidFill>
              <a:latin typeface="Times New Roman"/>
              <a:cs typeface="Times New Roman"/>
            </a:rPr>
            <a:t>www.bankofattica.gr</a:t>
          </a:r>
          <a:r>
            <a:rPr lang="el-GR" sz="1000" i="1">
              <a:solidFill>
                <a:srgbClr val="000000"/>
              </a:solidFill>
              <a:latin typeface="Times New Roman"/>
              <a:cs typeface="Times New Roman"/>
            </a:rPr>
            <a:t>) where the financial statements of 30 June 2005 required in accordance with the IFRS have been posted and the review report of the certified public accountant wherever that is required.</a:t>
          </a:r>
        </a:p>
      </xdr:txBody>
    </xdr:sp>
    <xdr:clientData/>
  </xdr:twoCellAnchor>
  <xdr:twoCellAnchor>
    <xdr:from>
      <xdr:col>2</xdr:col>
      <xdr:colOff>213360</xdr:colOff>
      <xdr:row>17</xdr:row>
      <xdr:rowOff>95250</xdr:rowOff>
    </xdr:from>
    <xdr:to>
      <xdr:col>29</xdr:col>
      <xdr:colOff>851577</xdr:colOff>
      <xdr:row>21</xdr:row>
      <xdr:rowOff>116677</xdr:rowOff>
    </xdr:to>
    <xdr:sp macro="" textlink="">
      <xdr:nvSpPr>
        <xdr:cNvPr id="5" name="Text Box 6"/>
        <xdr:cNvSpPr txBox="1">
          <a:spLocks noChangeArrowheads="1"/>
        </xdr:cNvSpPr>
      </xdr:nvSpPr>
      <xdr:spPr bwMode="auto">
        <a:xfrm>
          <a:off x="556260" y="2781300"/>
          <a:ext cx="12439692" cy="669127"/>
        </a:xfrm>
        <a:prstGeom prst="rect">
          <a:avLst/>
        </a:prstGeom>
        <a:solidFill>
          <a:srgbClr val="FFFFFF"/>
        </a:solidFill>
        <a:ln w="9525">
          <a:solidFill>
            <a:srgbClr val="000000"/>
          </a:solidFill>
          <a:miter lim="800000"/>
          <a:headEnd/>
          <a:tailEnd/>
        </a:ln>
      </xdr:spPr>
      <xdr:txBody>
        <a:bodyPr vertOverflow="clip" wrap="square" lIns="27432" tIns="22860" rIns="0" bIns="22860" anchor="ctr" upright="1"/>
        <a:lstStyle/>
        <a:p>
          <a:pPr algn="l">
            <a:lnSpc>
              <a:spcPts val="900"/>
            </a:lnSpc>
          </a:pPr>
          <a:r>
            <a:rPr lang="el-GR" sz="1000" i="1">
              <a:solidFill>
                <a:srgbClr val="000000"/>
              </a:solidFill>
              <a:latin typeface="Times New Roman"/>
              <a:cs typeface="Times New Roman"/>
            </a:rPr>
            <a:t>This data and information seeks to provide a brief overview of the financial status and results of  ATTICA VENTURES S.A. Readers wishing to obtain a full picture of the company's financial position and results should ensure access to the annual financial statements prepared in line with the International Accounting Standards and the report prepared by the certified public accountant. This information may be obtained from the website (</a:t>
          </a:r>
          <a:r>
            <a:rPr lang="en-US" sz="1000" i="1">
              <a:solidFill>
                <a:srgbClr val="000000"/>
              </a:solidFill>
              <a:latin typeface="Times New Roman"/>
              <a:cs typeface="Times New Roman"/>
            </a:rPr>
            <a:t>www.attica-ventures.gr), </a:t>
          </a:r>
          <a:r>
            <a:rPr lang="el-GR" sz="1000" i="1">
              <a:solidFill>
                <a:srgbClr val="000000"/>
              </a:solidFill>
              <a:latin typeface="Times New Roman"/>
              <a:cs typeface="Times New Roman"/>
            </a:rPr>
            <a:t> to which it has been uploaded. </a:t>
          </a:r>
        </a:p>
      </xdr:txBody>
    </xdr:sp>
    <xdr:clientData/>
  </xdr:twoCellAnchor>
  <xdr:twoCellAnchor>
    <xdr:from>
      <xdr:col>16</xdr:col>
      <xdr:colOff>147955</xdr:colOff>
      <xdr:row>77</xdr:row>
      <xdr:rowOff>150495</xdr:rowOff>
    </xdr:from>
    <xdr:to>
      <xdr:col>30</xdr:col>
      <xdr:colOff>68590</xdr:colOff>
      <xdr:row>103</xdr:row>
      <xdr:rowOff>22873</xdr:rowOff>
    </xdr:to>
    <xdr:sp macro="" textlink="">
      <xdr:nvSpPr>
        <xdr:cNvPr id="6" name="Rectangle 7"/>
        <xdr:cNvSpPr>
          <a:spLocks noChangeArrowheads="1"/>
        </xdr:cNvSpPr>
      </xdr:nvSpPr>
      <xdr:spPr bwMode="auto">
        <a:xfrm>
          <a:off x="7339330" y="13895070"/>
          <a:ext cx="5930910" cy="4120528"/>
        </a:xfrm>
        <a:prstGeom prst="rect">
          <a:avLst/>
        </a:prstGeom>
        <a:noFill/>
        <a:ln w="9525">
          <a:solidFill>
            <a:srgbClr val="000000"/>
          </a:solidFill>
          <a:miter lim="800000"/>
          <a:headEnd/>
          <a:tailEnd/>
        </a:ln>
      </xdr:spPr>
      <xdr:txBody>
        <a:bodyPr vertOverflow="clip" wrap="square" lIns="27432" tIns="22860" rIns="27432" bIns="0" anchor="t" upright="1"/>
        <a:lstStyle/>
        <a:p>
          <a:r>
            <a:rPr lang="el-GR" b="1"/>
            <a:t>ADDITIONAL FACTS AND INFORMATION</a:t>
          </a:r>
          <a:endParaRPr lang="el-GR" sz="1100"/>
        </a:p>
        <a:p>
          <a:pPr algn="l"/>
          <a:r>
            <a:rPr lang="el-GR"/>
            <a:t>1) The company has complied with the accounting policies in line with the International Financial Reporting Standards (IFRS). No changes to the accounting policies and estimates used compared to the previous period (2011) have been made.</a:t>
          </a:r>
        </a:p>
        <a:p>
          <a:pPr algn="l"/>
          <a:r>
            <a:rPr lang="el-GR"/>
            <a:t>2) The company has not been audited by the tax authorities for 2010 and may be liable to surtaxes and surcharges that may be imposed by the tax authorities. On 31.12.2012 the provision for the 2010 open tax year was € 8,055.64. During the 2011 and 2012 fiscal year, the Company underwent a tax audit by certified public accountants as required by the provisions of Article 82(5) of Law 2238/1994.</a:t>
          </a:r>
        </a:p>
        <a:p>
          <a:pPr algn="l"/>
          <a:r>
            <a:rPr lang="el-GR"/>
            <a:t>3) The company formed a provision of € 15,000 for other operating risks.</a:t>
          </a:r>
        </a:p>
        <a:p>
          <a:pPr algn="l"/>
          <a:r>
            <a:rPr lang="el-GR"/>
            <a:t>4) The company's financial statements are included in the consolidated financial statements prepared by the parent company, </a:t>
          </a:r>
          <a:r>
            <a:rPr lang="en-US"/>
            <a:t> Attica Bank S.A.</a:t>
          </a:r>
          <a:r>
            <a:rPr lang="el-GR"/>
            <a:t> using the full consolidation method. That company holds 99.99% of the Company's share capital. </a:t>
          </a:r>
        </a:p>
        <a:p>
          <a:pPr algn="l"/>
          <a:r>
            <a:rPr lang="el-GR"/>
            <a:t>5) There are no disputes in arbitration or sub judice, or court decisions or arbitration awards which could have a significant impact on the financial status or operation of the company.</a:t>
          </a:r>
        </a:p>
        <a:p>
          <a:pPr algn="l"/>
          <a:r>
            <a:rPr lang="el-GR"/>
            <a:t>6) In 2012, as in the previous year 2011, the company employed a total of 4 people.</a:t>
          </a:r>
        </a:p>
        <a:p>
          <a:pPr algn="l"/>
          <a:r>
            <a:rPr lang="el-GR"/>
            <a:t>7) Company transactions with related parties, as defined in IAS 24, as at 31.12.12, were as follows</a:t>
          </a:r>
          <a:r>
            <a:rPr lang="el-GR" b="1"/>
            <a:t>: </a:t>
          </a:r>
          <a:r>
            <a:rPr lang="el-GR"/>
            <a:t>a) transactions with related companies: receivables € 1,188,305.46, income € 51,757.67, and  b)  fees for members attending BoD meetings € 23,270.22.                 </a:t>
          </a:r>
        </a:p>
        <a:p>
          <a:pPr algn="l"/>
          <a:endParaRPr lang="el-GR" sz="105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TTICAVENTURES/AppData/Local/Microsoft/Windows/Temporary%20Internet%20Files/Content.Outlook/7P4UL45J/Attica%20Ventures%202012/F.S%20&#953;&#963;&#959;&#950;&#973;&#947;&#953;&#959;%20IFRS,%20with%20Notes/17.%20Notes%20by%20FS%20&#963;&#965;&#957;&#948;&#941;&#963;&#949;&#953;&#962;/3.FS%20Of%20Attica-Ventur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Ενιαίο Ισοζ"/>
      <sheetName val="ΕΓΓΡΑΦΕΣ ΑΝΑΚΑΤΑΤΑΞΗΣ"/>
      <sheetName val="ΠΡΟΣΑΡΜΟΓΕΣ "/>
      <sheetName val="GT_Custom"/>
      <sheetName val="Support"/>
      <sheetName val="Def tax"/>
      <sheetName val="KAX"/>
      <sheetName val="ΙΣΟΛ"/>
      <sheetName val="KMIK"/>
      <sheetName val="cash flow"/>
      <sheetName val="OPER. INCOME"/>
      <sheetName val="Amoives prosopikou"/>
      <sheetName val="OPER. EXPNS"/>
      <sheetName val="Genika leitourgika exoda"/>
      <sheetName val="INC TAX"/>
      <sheetName val="EPS"/>
      <sheetName val="Tameio"/>
      <sheetName val="Treasury"/>
      <sheetName val="other assts"/>
      <sheetName val="Provlepsi"/>
      <sheetName val="ypoxreos"/>
      <sheetName val="MK"/>
      <sheetName val="Taktiko apoth"/>
      <sheetName val="Related parties"/>
      <sheetName val="Op. leasing"/>
      <sheetName val="Capital Asst"/>
      <sheetName val="ΦΥΛΑΔΑ 31.12.11"/>
    </sheetNames>
    <sheetDataSet>
      <sheetData sheetId="0"/>
      <sheetData sheetId="1"/>
      <sheetData sheetId="2"/>
      <sheetData sheetId="3"/>
      <sheetData sheetId="4"/>
      <sheetData sheetId="5"/>
      <sheetData sheetId="6"/>
      <sheetData sheetId="7"/>
      <sheetData sheetId="8"/>
      <sheetData sheetId="9">
        <row r="19">
          <cell r="E19">
            <v>12887.604285713998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AT120"/>
  <sheetViews>
    <sheetView showGridLines="0" tabSelected="1" topLeftCell="A7" zoomScale="85" zoomScaleNormal="100" workbookViewId="0">
      <selection activeCell="C28" sqref="C28:AD28"/>
    </sheetView>
  </sheetViews>
  <sheetFormatPr defaultColWidth="10.28515625" defaultRowHeight="12.75"/>
  <cols>
    <col min="1" max="1" width="2.42578125" style="5" customWidth="1"/>
    <col min="2" max="2" width="2.7109375" style="7" customWidth="1"/>
    <col min="3" max="3" width="43.85546875" style="7" customWidth="1"/>
    <col min="4" max="4" width="14" style="7" customWidth="1"/>
    <col min="5" max="5" width="0.7109375" style="7" customWidth="1"/>
    <col min="6" max="6" width="12" style="7" customWidth="1"/>
    <col min="7" max="7" width="0.5703125" style="7" customWidth="1"/>
    <col min="8" max="8" width="18.140625" style="7" customWidth="1"/>
    <col min="9" max="9" width="0.5703125" style="7" customWidth="1"/>
    <col min="10" max="10" width="11.5703125" style="7" customWidth="1"/>
    <col min="11" max="11" width="15.42578125" style="7" hidden="1" customWidth="1"/>
    <col min="12" max="12" width="1.140625" style="7" hidden="1" customWidth="1"/>
    <col min="13" max="13" width="15.42578125" style="7" hidden="1" customWidth="1"/>
    <col min="14" max="14" width="6.140625" style="7" hidden="1" customWidth="1"/>
    <col min="15" max="15" width="1.28515625" style="7" customWidth="1"/>
    <col min="16" max="16" width="1.42578125" style="7" hidden="1" customWidth="1"/>
    <col min="17" max="17" width="16.85546875" style="7" customWidth="1"/>
    <col min="18" max="18" width="1" style="7" customWidth="1"/>
    <col min="19" max="19" width="18.7109375" style="7" customWidth="1"/>
    <col min="20" max="20" width="2.5703125" style="7" customWidth="1"/>
    <col min="21" max="21" width="14.85546875" style="9" hidden="1" customWidth="1"/>
    <col min="22" max="22" width="1.140625" style="9" hidden="1" customWidth="1"/>
    <col min="23" max="23" width="13.28515625" style="9" hidden="1" customWidth="1"/>
    <col min="24" max="24" width="1" style="7" hidden="1" customWidth="1"/>
    <col min="25" max="25" width="15.85546875" style="7" customWidth="1"/>
    <col min="26" max="26" width="1.140625" style="7" customWidth="1"/>
    <col min="27" max="27" width="16" style="7" customWidth="1"/>
    <col min="28" max="28" width="1" style="7" customWidth="1"/>
    <col min="29" max="29" width="1.140625" style="7" customWidth="1"/>
    <col min="30" max="30" width="15.85546875" style="7" customWidth="1"/>
    <col min="31" max="31" width="1.140625" style="5" customWidth="1"/>
    <col min="32" max="16384" width="10.28515625" style="5"/>
  </cols>
  <sheetData>
    <row r="1" spans="2:31" ht="13.5" thickBot="1"/>
    <row r="2" spans="2:31">
      <c r="B2" s="1"/>
      <c r="C2" s="2"/>
      <c r="D2" s="2"/>
      <c r="E2" s="2"/>
      <c r="F2" s="2"/>
      <c r="G2" s="2"/>
      <c r="H2" s="2"/>
      <c r="I2" s="2"/>
      <c r="J2" s="2"/>
      <c r="K2" s="2"/>
      <c r="L2" s="2"/>
      <c r="M2" s="2"/>
      <c r="N2" s="2"/>
      <c r="O2" s="2"/>
      <c r="P2" s="2"/>
      <c r="Q2" s="2"/>
      <c r="R2" s="2"/>
      <c r="S2" s="2"/>
      <c r="T2" s="2"/>
      <c r="U2" s="3"/>
      <c r="V2" s="3"/>
      <c r="W2" s="3"/>
      <c r="X2" s="2"/>
      <c r="Y2" s="2"/>
      <c r="Z2" s="2"/>
      <c r="AA2" s="2"/>
      <c r="AB2" s="2"/>
      <c r="AC2" s="2"/>
      <c r="AD2" s="2"/>
      <c r="AE2" s="4"/>
    </row>
    <row r="3" spans="2:31">
      <c r="B3" s="6"/>
      <c r="O3" s="8"/>
      <c r="AE3" s="10"/>
    </row>
    <row r="4" spans="2:31">
      <c r="B4" s="6"/>
      <c r="AE4" s="10"/>
    </row>
    <row r="5" spans="2:31">
      <c r="B5" s="6"/>
      <c r="AE5" s="10"/>
    </row>
    <row r="6" spans="2:31">
      <c r="B6" s="6"/>
      <c r="AE6" s="10"/>
    </row>
    <row r="7" spans="2:31">
      <c r="B7" s="6"/>
      <c r="AE7" s="10"/>
    </row>
    <row r="8" spans="2:31">
      <c r="B8" s="6"/>
      <c r="AE8" s="10"/>
    </row>
    <row r="9" spans="2:31">
      <c r="B9" s="6"/>
      <c r="AE9" s="10"/>
    </row>
    <row r="10" spans="2:31">
      <c r="B10" s="6"/>
      <c r="AE10" s="10"/>
    </row>
    <row r="11" spans="2:31">
      <c r="B11" s="6"/>
      <c r="AE11" s="10"/>
    </row>
    <row r="12" spans="2:31">
      <c r="B12" s="6"/>
      <c r="AE12" s="10"/>
    </row>
    <row r="13" spans="2:31" ht="18">
      <c r="B13" s="6"/>
      <c r="C13" s="127" t="s">
        <v>0</v>
      </c>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0"/>
    </row>
    <row r="14" spans="2:31">
      <c r="B14" s="6"/>
      <c r="C14" s="126" t="s">
        <v>1</v>
      </c>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0"/>
    </row>
    <row r="15" spans="2:31" ht="15">
      <c r="B15" s="6"/>
      <c r="C15" s="128" t="s">
        <v>2</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0"/>
    </row>
    <row r="16" spans="2:31">
      <c r="B16" s="6"/>
      <c r="C16" s="126" t="s">
        <v>3</v>
      </c>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0"/>
    </row>
    <row r="17" spans="1:31">
      <c r="B17" s="6"/>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0"/>
    </row>
    <row r="18" spans="1:31">
      <c r="B18" s="6"/>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0"/>
    </row>
    <row r="19" spans="1:31">
      <c r="B19" s="6"/>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0"/>
    </row>
    <row r="20" spans="1:31">
      <c r="B20" s="6"/>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0"/>
    </row>
    <row r="21" spans="1:31">
      <c r="B21" s="6"/>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0"/>
    </row>
    <row r="22" spans="1:31">
      <c r="B22" s="6"/>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0"/>
    </row>
    <row r="23" spans="1:31">
      <c r="B23" s="6"/>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0"/>
    </row>
    <row r="24" spans="1:31">
      <c r="B24" s="6"/>
      <c r="C24" s="126" t="s">
        <v>4</v>
      </c>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0"/>
    </row>
    <row r="25" spans="1:31">
      <c r="B25" s="6"/>
      <c r="C25" s="126" t="s">
        <v>5</v>
      </c>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0"/>
    </row>
    <row r="26" spans="1:31">
      <c r="B26" s="6"/>
      <c r="C26" s="126" t="s">
        <v>6</v>
      </c>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0"/>
    </row>
    <row r="27" spans="1:31">
      <c r="B27" s="6"/>
      <c r="C27" s="126" t="s">
        <v>7</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0"/>
    </row>
    <row r="28" spans="1:31">
      <c r="B28" s="6"/>
      <c r="C28" s="126" t="s">
        <v>8</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0"/>
    </row>
    <row r="29" spans="1:31">
      <c r="B29" s="6"/>
      <c r="C29" s="11"/>
      <c r="D29" s="11" t="s">
        <v>9</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0"/>
    </row>
    <row r="30" spans="1:31">
      <c r="A30" s="12"/>
      <c r="B30" s="13"/>
      <c r="C30" s="14" t="s">
        <v>10</v>
      </c>
      <c r="D30" s="14"/>
      <c r="E30" s="11"/>
      <c r="F30" s="11"/>
      <c r="G30" s="11"/>
      <c r="H30" s="11" t="s">
        <v>11</v>
      </c>
      <c r="I30" s="11"/>
      <c r="J30" s="11"/>
      <c r="K30" s="11"/>
      <c r="L30" s="11"/>
      <c r="M30" s="11"/>
      <c r="N30" s="11"/>
      <c r="O30" s="11"/>
      <c r="P30" s="11"/>
      <c r="Q30" s="11"/>
      <c r="R30" s="11"/>
      <c r="S30" s="11"/>
      <c r="T30" s="11"/>
      <c r="U30" s="11"/>
      <c r="V30" s="11"/>
      <c r="W30" s="11"/>
      <c r="X30" s="11"/>
      <c r="Y30" s="11"/>
      <c r="Z30" s="11"/>
      <c r="AA30" s="11"/>
      <c r="AB30" s="11"/>
      <c r="AC30" s="11"/>
      <c r="AD30" s="11"/>
      <c r="AE30" s="10"/>
    </row>
    <row r="31" spans="1:31" ht="13.5" thickBot="1">
      <c r="B31" s="15"/>
      <c r="C31" s="13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6"/>
    </row>
    <row r="32" spans="1:31">
      <c r="B32" s="1"/>
      <c r="C32" s="2"/>
      <c r="D32" s="2"/>
      <c r="E32" s="2"/>
      <c r="F32" s="2"/>
      <c r="G32" s="2"/>
      <c r="H32" s="2"/>
      <c r="I32" s="2"/>
      <c r="J32" s="2"/>
      <c r="K32" s="2"/>
      <c r="L32" s="2"/>
      <c r="M32" s="2"/>
      <c r="N32" s="2"/>
      <c r="O32" s="17"/>
      <c r="P32" s="2"/>
      <c r="Q32" s="2"/>
      <c r="R32" s="2"/>
      <c r="S32" s="2"/>
      <c r="T32" s="2"/>
      <c r="U32" s="2"/>
      <c r="V32" s="2"/>
      <c r="W32" s="2"/>
      <c r="X32" s="2"/>
      <c r="Y32" s="2"/>
      <c r="Z32" s="2"/>
      <c r="AA32" s="2"/>
      <c r="AB32" s="2"/>
      <c r="AC32" s="2"/>
      <c r="AD32" s="2"/>
      <c r="AE32" s="10"/>
    </row>
    <row r="33" spans="2:31" ht="24.75" customHeight="1">
      <c r="B33" s="6"/>
      <c r="C33" s="134" t="s">
        <v>12</v>
      </c>
      <c r="D33" s="134"/>
      <c r="E33" s="134"/>
      <c r="F33" s="134"/>
      <c r="G33" s="134"/>
      <c r="H33" s="134"/>
      <c r="I33" s="134"/>
      <c r="J33" s="134"/>
      <c r="K33" s="134"/>
      <c r="L33" s="134"/>
      <c r="M33" s="134"/>
      <c r="N33" s="134"/>
      <c r="O33" s="18"/>
      <c r="P33" s="19"/>
      <c r="Q33" s="135" t="s">
        <v>13</v>
      </c>
      <c r="R33" s="136"/>
      <c r="S33" s="136"/>
      <c r="T33" s="136"/>
      <c r="U33" s="136"/>
      <c r="V33" s="136"/>
      <c r="W33" s="136"/>
      <c r="X33" s="136"/>
      <c r="Y33" s="136"/>
      <c r="Z33" s="136"/>
      <c r="AA33" s="136"/>
      <c r="AB33" s="136"/>
      <c r="AC33" s="136"/>
      <c r="AD33" s="136"/>
      <c r="AE33" s="20"/>
    </row>
    <row r="34" spans="2:31" ht="24.75" customHeight="1">
      <c r="B34" s="6"/>
      <c r="C34" s="137" t="s">
        <v>14</v>
      </c>
      <c r="D34" s="137"/>
      <c r="E34" s="137"/>
      <c r="F34" s="137"/>
      <c r="G34" s="137"/>
      <c r="H34" s="137"/>
      <c r="I34" s="137"/>
      <c r="J34" s="137"/>
      <c r="K34" s="21"/>
      <c r="L34" s="21"/>
      <c r="M34" s="21"/>
      <c r="N34" s="21"/>
      <c r="O34" s="22"/>
      <c r="P34" s="23"/>
      <c r="Q34" s="138" t="s">
        <v>15</v>
      </c>
      <c r="R34" s="139"/>
      <c r="S34" s="139"/>
      <c r="T34" s="139"/>
      <c r="U34" s="139"/>
      <c r="V34" s="139"/>
      <c r="W34" s="139"/>
      <c r="X34" s="139"/>
      <c r="Y34" s="139"/>
      <c r="Z34" s="139"/>
      <c r="AA34" s="139"/>
      <c r="AB34" s="139"/>
      <c r="AC34" s="139"/>
      <c r="AD34" s="139"/>
      <c r="AE34" s="24"/>
    </row>
    <row r="35" spans="2:31">
      <c r="B35" s="6"/>
      <c r="D35" s="25">
        <v>41274</v>
      </c>
      <c r="E35" s="26"/>
      <c r="F35" s="27"/>
      <c r="G35" s="27"/>
      <c r="H35" s="28">
        <v>40908</v>
      </c>
      <c r="I35" s="27"/>
      <c r="J35" s="27"/>
      <c r="K35" s="28"/>
      <c r="L35" s="28"/>
      <c r="M35" s="28"/>
      <c r="N35" s="28"/>
      <c r="O35" s="29"/>
      <c r="P35" s="30"/>
      <c r="Q35" s="6"/>
      <c r="R35" s="30"/>
      <c r="S35" s="30"/>
      <c r="T35" s="30"/>
      <c r="Y35" s="31">
        <v>40909</v>
      </c>
      <c r="Z35" s="26"/>
      <c r="AA35" s="31">
        <v>40544</v>
      </c>
      <c r="AB35" s="26"/>
      <c r="AE35" s="10"/>
    </row>
    <row r="36" spans="2:31">
      <c r="B36" s="6"/>
      <c r="O36" s="32"/>
      <c r="Q36" s="6"/>
      <c r="Y36" s="33">
        <v>41274</v>
      </c>
      <c r="Z36" s="34">
        <v>187933037.22</v>
      </c>
      <c r="AA36" s="33">
        <v>40908</v>
      </c>
      <c r="AB36" s="26"/>
      <c r="AE36" s="10"/>
    </row>
    <row r="37" spans="2:31">
      <c r="B37" s="6"/>
      <c r="C37" s="35" t="s">
        <v>16</v>
      </c>
      <c r="D37" s="9"/>
      <c r="F37" s="9"/>
      <c r="G37" s="9"/>
      <c r="H37" s="9"/>
      <c r="I37" s="9"/>
      <c r="J37" s="9"/>
      <c r="K37" s="9"/>
      <c r="L37" s="9"/>
      <c r="M37" s="9"/>
      <c r="N37" s="9"/>
      <c r="O37" s="36"/>
      <c r="P37" s="9"/>
      <c r="Q37" s="6"/>
      <c r="Y37" s="26"/>
      <c r="Z37" s="26"/>
      <c r="AA37" s="26"/>
      <c r="AB37" s="26"/>
      <c r="AE37" s="10"/>
    </row>
    <row r="38" spans="2:31" ht="12.75" customHeight="1">
      <c r="B38" s="6"/>
      <c r="C38" s="7" t="s">
        <v>17</v>
      </c>
      <c r="D38" s="9">
        <v>75707.769999999975</v>
      </c>
      <c r="F38" s="9"/>
      <c r="G38" s="9"/>
      <c r="H38" s="9">
        <v>86239.012975342455</v>
      </c>
      <c r="I38" s="9"/>
      <c r="J38" s="9"/>
      <c r="K38" s="9"/>
      <c r="L38" s="9"/>
      <c r="M38" s="9"/>
      <c r="N38" s="9"/>
      <c r="O38" s="36"/>
      <c r="P38" s="9"/>
      <c r="Q38" s="37" t="s">
        <v>18</v>
      </c>
      <c r="Y38" s="26"/>
      <c r="Z38" s="26"/>
      <c r="AA38" s="26"/>
      <c r="AB38" s="26"/>
      <c r="AE38" s="10"/>
    </row>
    <row r="39" spans="2:31" ht="23.25" customHeight="1">
      <c r="B39" s="6"/>
      <c r="C39" s="38" t="s">
        <v>19</v>
      </c>
      <c r="D39" s="39">
        <v>12032.210000000001</v>
      </c>
      <c r="E39" s="40"/>
      <c r="F39" s="40"/>
      <c r="G39" s="40"/>
      <c r="H39" s="39">
        <v>13558.39</v>
      </c>
      <c r="I39" s="9"/>
      <c r="J39" s="9"/>
      <c r="K39" s="9"/>
      <c r="L39" s="9"/>
      <c r="M39" s="9"/>
      <c r="N39" s="9"/>
      <c r="O39" s="36"/>
      <c r="P39" s="9"/>
      <c r="Q39" s="6" t="s">
        <v>20</v>
      </c>
      <c r="Y39" s="41">
        <v>1053520.17</v>
      </c>
      <c r="Z39" s="41"/>
      <c r="AA39" s="41">
        <v>951993.21</v>
      </c>
      <c r="AB39" s="26"/>
      <c r="AE39" s="10"/>
    </row>
    <row r="40" spans="2:31">
      <c r="B40" s="6"/>
      <c r="C40" s="7" t="s">
        <v>21</v>
      </c>
      <c r="D40" s="9">
        <v>288340.1250553737</v>
      </c>
      <c r="F40" s="40"/>
      <c r="G40" s="9"/>
      <c r="H40" s="9">
        <v>336406.18428571429</v>
      </c>
      <c r="I40" s="9"/>
      <c r="J40" s="9"/>
      <c r="K40" s="9"/>
      <c r="L40" s="9"/>
      <c r="M40" s="9"/>
      <c r="N40" s="9"/>
      <c r="O40" s="36"/>
      <c r="P40" s="9"/>
      <c r="Q40" s="140" t="s">
        <v>22</v>
      </c>
      <c r="R40" s="141"/>
      <c r="S40" s="141"/>
      <c r="T40" s="42"/>
      <c r="U40" s="42"/>
      <c r="V40" s="42"/>
      <c r="W40" s="42"/>
      <c r="X40" s="42"/>
      <c r="Y40" s="43">
        <f>D90</f>
        <v>106271.53257142851</v>
      </c>
      <c r="Z40" s="41"/>
      <c r="AA40" s="43">
        <v>101526.96</v>
      </c>
      <c r="AB40" s="26"/>
      <c r="AE40" s="10"/>
    </row>
    <row r="41" spans="2:31" ht="13.5" thickBot="1">
      <c r="B41" s="6"/>
      <c r="C41" s="7" t="s">
        <v>23</v>
      </c>
      <c r="D41" s="9">
        <v>1188305.46</v>
      </c>
      <c r="F41" s="40"/>
      <c r="G41" s="9"/>
      <c r="H41" s="9">
        <v>1019364.99</v>
      </c>
      <c r="I41" s="9"/>
      <c r="J41" s="9"/>
      <c r="K41" s="44"/>
      <c r="L41" s="44"/>
      <c r="M41" s="44"/>
      <c r="N41" s="44"/>
      <c r="O41" s="45"/>
      <c r="P41" s="44"/>
      <c r="Y41" s="46">
        <f>SUM(Y39:Y40)</f>
        <v>1159791.7025714284</v>
      </c>
      <c r="Z41" s="26"/>
      <c r="AA41" s="46">
        <f>SUM(AA39:AA40)</f>
        <v>1053520.17</v>
      </c>
      <c r="AB41" s="26"/>
      <c r="AE41" s="10"/>
    </row>
    <row r="42" spans="2:31" ht="14.25" thickTop="1" thickBot="1">
      <c r="B42" s="6"/>
      <c r="C42" s="47" t="s">
        <v>24</v>
      </c>
      <c r="D42" s="48">
        <f>SUM(D38:D41)</f>
        <v>1564385.5650553736</v>
      </c>
      <c r="E42" s="47"/>
      <c r="F42" s="40"/>
      <c r="G42" s="49"/>
      <c r="H42" s="48">
        <f>SUM(H38:H41)</f>
        <v>1455568.5772610568</v>
      </c>
      <c r="I42" s="49"/>
      <c r="J42" s="9"/>
      <c r="K42" s="9"/>
      <c r="L42" s="9"/>
      <c r="M42" s="9"/>
      <c r="N42" s="9"/>
      <c r="O42" s="36"/>
      <c r="P42" s="9"/>
      <c r="AB42" s="26"/>
      <c r="AE42" s="10"/>
    </row>
    <row r="43" spans="2:31" ht="12.75" customHeight="1" thickTop="1">
      <c r="B43" s="6"/>
      <c r="D43" s="7">
        <f>D42/H42</f>
        <v>1.0747590937962386</v>
      </c>
      <c r="F43" s="40"/>
      <c r="G43" s="9"/>
      <c r="I43" s="9"/>
      <c r="J43" s="9"/>
      <c r="K43" s="9"/>
      <c r="L43" s="9"/>
      <c r="M43" s="9"/>
      <c r="N43" s="9"/>
      <c r="O43" s="36"/>
      <c r="P43" s="9"/>
      <c r="Q43" s="50" t="s">
        <v>25</v>
      </c>
      <c r="T43" s="42"/>
      <c r="U43" s="42"/>
      <c r="V43" s="42"/>
      <c r="W43" s="42"/>
      <c r="X43" s="42"/>
      <c r="Y43" s="43">
        <v>0</v>
      </c>
      <c r="Z43" s="43"/>
      <c r="AA43" s="43">
        <v>0</v>
      </c>
      <c r="AB43" s="51"/>
      <c r="AE43" s="10"/>
    </row>
    <row r="44" spans="2:31" ht="9.75" customHeight="1">
      <c r="B44" s="6"/>
      <c r="C44" s="5"/>
      <c r="D44" s="52"/>
      <c r="E44" s="5"/>
      <c r="F44" s="40"/>
      <c r="G44" s="53"/>
      <c r="H44" s="52"/>
      <c r="I44" s="53"/>
      <c r="J44" s="9"/>
      <c r="K44" s="9"/>
      <c r="L44" s="9"/>
      <c r="M44" s="9"/>
      <c r="N44" s="9"/>
      <c r="O44" s="36"/>
      <c r="P44" s="9"/>
      <c r="Q44" s="50"/>
      <c r="T44" s="42"/>
      <c r="U44" s="42"/>
      <c r="V44" s="42"/>
      <c r="W44" s="42"/>
      <c r="X44" s="42"/>
      <c r="Y44" s="41"/>
      <c r="Z44" s="43"/>
      <c r="AA44" s="41"/>
      <c r="AB44" s="51"/>
      <c r="AE44" s="10"/>
    </row>
    <row r="45" spans="2:31" ht="12.75" customHeight="1" thickBot="1">
      <c r="B45" s="6"/>
      <c r="C45" s="35" t="s">
        <v>26</v>
      </c>
      <c r="D45" s="52"/>
      <c r="E45" s="5"/>
      <c r="F45" s="40"/>
      <c r="G45" s="53"/>
      <c r="H45" s="52"/>
      <c r="I45" s="5"/>
      <c r="J45" s="9"/>
      <c r="K45" s="9"/>
      <c r="L45" s="9"/>
      <c r="M45" s="9"/>
      <c r="N45" s="9"/>
      <c r="O45" s="36"/>
      <c r="P45" s="9"/>
      <c r="Q45" s="37" t="s">
        <v>27</v>
      </c>
      <c r="Y45" s="46">
        <f>Y41+Y43</f>
        <v>1159791.7025714284</v>
      </c>
      <c r="Z45" s="26"/>
      <c r="AA45" s="46">
        <f>AA41+AA43</f>
        <v>1053520.17</v>
      </c>
      <c r="AB45" s="26"/>
      <c r="AE45" s="10"/>
    </row>
    <row r="46" spans="2:31" ht="12.75" customHeight="1" thickTop="1">
      <c r="B46" s="6"/>
      <c r="C46" s="7" t="s">
        <v>28</v>
      </c>
      <c r="D46" s="9">
        <v>600000</v>
      </c>
      <c r="E46" s="9"/>
      <c r="F46" s="40"/>
      <c r="G46" s="9"/>
      <c r="H46" s="9">
        <v>600000</v>
      </c>
      <c r="I46" s="9"/>
      <c r="J46" s="9"/>
      <c r="K46" s="9"/>
      <c r="L46" s="9"/>
      <c r="M46" s="9"/>
      <c r="N46" s="9"/>
      <c r="O46" s="36"/>
      <c r="P46" s="9"/>
      <c r="Q46" s="54"/>
      <c r="T46" s="42"/>
      <c r="U46" s="42"/>
      <c r="V46" s="42"/>
      <c r="W46" s="42"/>
      <c r="X46" s="42"/>
      <c r="AE46" s="10"/>
    </row>
    <row r="47" spans="2:31" ht="12.75" customHeight="1" thickBot="1">
      <c r="B47" s="6"/>
      <c r="C47" s="7" t="s">
        <v>29</v>
      </c>
      <c r="D47" s="9">
        <v>41444.879999999997</v>
      </c>
      <c r="E47" s="9"/>
      <c r="F47" s="40"/>
      <c r="G47" s="9"/>
      <c r="H47" s="9">
        <v>36344.879999999997</v>
      </c>
      <c r="I47" s="9"/>
      <c r="J47" s="9"/>
      <c r="K47" s="9"/>
      <c r="L47" s="9"/>
      <c r="M47" s="9"/>
      <c r="N47" s="9"/>
      <c r="O47" s="36"/>
      <c r="P47" s="9"/>
      <c r="Q47" s="56"/>
      <c r="R47" s="57"/>
      <c r="S47" s="57"/>
      <c r="T47" s="58"/>
      <c r="U47" s="58"/>
      <c r="V47" s="58"/>
      <c r="W47" s="58"/>
      <c r="X47" s="58"/>
      <c r="Y47" s="59"/>
      <c r="Z47" s="59"/>
      <c r="AA47" s="60"/>
      <c r="AB47" s="57"/>
      <c r="AC47" s="57"/>
      <c r="AD47" s="57"/>
      <c r="AE47" s="16"/>
    </row>
    <row r="48" spans="2:31" ht="12.75" customHeight="1">
      <c r="B48" s="6"/>
      <c r="C48" s="7" t="s">
        <v>30</v>
      </c>
      <c r="D48" s="9">
        <v>518346.81631428539</v>
      </c>
      <c r="E48" s="9"/>
      <c r="F48" s="40"/>
      <c r="G48" s="9"/>
      <c r="H48" s="61">
        <v>417175.28826105694</v>
      </c>
      <c r="I48" s="9"/>
      <c r="J48" s="9"/>
      <c r="K48" s="9"/>
      <c r="L48" s="9"/>
      <c r="M48" s="9"/>
      <c r="N48" s="9"/>
      <c r="O48" s="36"/>
      <c r="P48" s="9"/>
      <c r="Q48" s="62"/>
      <c r="T48" s="42"/>
      <c r="U48" s="42"/>
      <c r="V48" s="42"/>
      <c r="W48" s="42"/>
      <c r="X48" s="42"/>
      <c r="Y48" s="55"/>
      <c r="Z48" s="55"/>
      <c r="AA48" s="9"/>
      <c r="AE48" s="10"/>
    </row>
    <row r="49" spans="2:33" ht="19.5" thickBot="1">
      <c r="B49" s="6"/>
      <c r="C49" s="47" t="s">
        <v>31</v>
      </c>
      <c r="D49" s="48">
        <f>SUM(D46:D48)</f>
        <v>1159791.6963142855</v>
      </c>
      <c r="E49" s="9"/>
      <c r="F49" s="40"/>
      <c r="G49" s="49"/>
      <c r="H49" s="48">
        <f>SUM(H46:H48)</f>
        <v>1053520.168261057</v>
      </c>
      <c r="I49" s="9"/>
      <c r="J49" s="125"/>
      <c r="K49" s="9"/>
      <c r="L49" s="9"/>
      <c r="M49" s="9"/>
      <c r="N49" s="9"/>
      <c r="O49" s="36"/>
      <c r="P49" s="9"/>
      <c r="Q49" s="134" t="s">
        <v>32</v>
      </c>
      <c r="R49" s="136"/>
      <c r="S49" s="136"/>
      <c r="T49" s="136"/>
      <c r="U49" s="136"/>
      <c r="V49" s="136"/>
      <c r="W49" s="136"/>
      <c r="X49" s="136"/>
      <c r="Y49" s="136"/>
      <c r="Z49" s="136"/>
      <c r="AA49" s="136"/>
      <c r="AB49" s="136"/>
      <c r="AC49" s="136"/>
      <c r="AD49" s="136"/>
      <c r="AE49" s="10"/>
    </row>
    <row r="50" spans="2:33" ht="13.5" thickTop="1">
      <c r="B50" s="6"/>
      <c r="C50" s="5"/>
      <c r="E50" s="47"/>
      <c r="F50" s="40"/>
      <c r="G50" s="47"/>
      <c r="I50" s="47"/>
      <c r="J50" s="9"/>
      <c r="O50" s="32"/>
      <c r="Q50" s="129" t="s">
        <v>33</v>
      </c>
      <c r="R50" s="130"/>
      <c r="S50" s="130"/>
      <c r="T50" s="130"/>
      <c r="U50" s="130"/>
      <c r="V50" s="130"/>
      <c r="W50" s="130"/>
      <c r="X50" s="130"/>
      <c r="Y50" s="130"/>
      <c r="Z50" s="130"/>
      <c r="AA50" s="130"/>
      <c r="AB50" s="130"/>
      <c r="AC50" s="130"/>
      <c r="AD50" s="130"/>
      <c r="AE50" s="10"/>
    </row>
    <row r="51" spans="2:33">
      <c r="B51" s="6"/>
      <c r="C51" s="35" t="s">
        <v>34</v>
      </c>
      <c r="F51" s="40"/>
      <c r="J51" s="9"/>
      <c r="K51" s="49"/>
      <c r="L51" s="49"/>
      <c r="M51" s="49"/>
      <c r="N51" s="49"/>
      <c r="O51" s="63"/>
      <c r="P51" s="49"/>
      <c r="Q51" s="64"/>
      <c r="T51" s="65"/>
      <c r="U51" s="66"/>
      <c r="V51" s="66"/>
      <c r="W51" s="66"/>
      <c r="X51" s="65"/>
      <c r="Y51" s="55"/>
      <c r="Z51" s="55"/>
      <c r="AA51" s="55"/>
      <c r="AB51" s="55"/>
      <c r="AE51" s="10"/>
    </row>
    <row r="52" spans="2:33">
      <c r="B52" s="6"/>
      <c r="C52" s="7" t="s">
        <v>35</v>
      </c>
      <c r="D52" s="9">
        <v>31527.642514285712</v>
      </c>
      <c r="E52" s="9"/>
      <c r="F52" s="40"/>
      <c r="G52" s="9"/>
      <c r="H52" s="9">
        <v>37430.780000000006</v>
      </c>
      <c r="I52" s="9"/>
      <c r="J52" s="9"/>
      <c r="O52" s="32"/>
      <c r="Z52" s="26"/>
      <c r="AA52" s="67">
        <v>41274</v>
      </c>
      <c r="AB52" s="68"/>
      <c r="AC52" s="68"/>
      <c r="AD52" s="67">
        <v>40908</v>
      </c>
      <c r="AE52" s="10"/>
    </row>
    <row r="53" spans="2:33">
      <c r="B53" s="6"/>
      <c r="C53" s="7" t="s">
        <v>36</v>
      </c>
      <c r="D53" s="9">
        <v>43790.421000000002</v>
      </c>
      <c r="F53" s="40"/>
      <c r="G53" s="9"/>
      <c r="H53" s="9">
        <v>50703.332999999999</v>
      </c>
      <c r="I53" s="9"/>
      <c r="J53" s="9"/>
      <c r="O53" s="32"/>
      <c r="Q53" s="69" t="s">
        <v>37</v>
      </c>
      <c r="Z53" s="26"/>
      <c r="AA53" s="70"/>
      <c r="AB53" s="70"/>
      <c r="AC53" s="70"/>
      <c r="AD53" s="70"/>
      <c r="AE53" s="10"/>
    </row>
    <row r="54" spans="2:33" ht="13.5" thickBot="1">
      <c r="B54" s="6"/>
      <c r="C54" s="7" t="s">
        <v>38</v>
      </c>
      <c r="D54" s="9">
        <v>48402.725226802315</v>
      </c>
      <c r="F54" s="40"/>
      <c r="G54" s="9"/>
      <c r="H54" s="9">
        <v>39844.819999999992</v>
      </c>
      <c r="I54" s="9"/>
      <c r="J54" s="9"/>
      <c r="K54" s="47"/>
      <c r="L54" s="47"/>
      <c r="M54" s="47"/>
      <c r="N54" s="47"/>
      <c r="O54" s="71"/>
      <c r="P54" s="72"/>
      <c r="Q54" s="6" t="s">
        <v>39</v>
      </c>
      <c r="Z54" s="26"/>
      <c r="AA54" s="55">
        <v>1126829.54</v>
      </c>
      <c r="AB54" s="70"/>
      <c r="AC54" s="70"/>
      <c r="AD54" s="55">
        <v>1158961.3400000001</v>
      </c>
      <c r="AE54" s="10"/>
    </row>
    <row r="55" spans="2:33">
      <c r="B55" s="6"/>
      <c r="C55" s="7" t="s">
        <v>40</v>
      </c>
      <c r="D55" s="9">
        <v>280873.07999999996</v>
      </c>
      <c r="F55" s="40"/>
      <c r="G55" s="9"/>
      <c r="H55" s="9">
        <v>274069.48</v>
      </c>
      <c r="I55" s="49"/>
      <c r="J55" s="9"/>
      <c r="O55" s="32"/>
      <c r="Q55" s="6" t="s">
        <v>41</v>
      </c>
      <c r="Z55" s="26"/>
      <c r="AA55" s="55">
        <v>0</v>
      </c>
      <c r="AB55" s="70"/>
      <c r="AC55" s="70"/>
      <c r="AD55" s="55">
        <v>143.77000000000001</v>
      </c>
      <c r="AE55" s="10"/>
    </row>
    <row r="56" spans="2:33" ht="13.5" thickBot="1">
      <c r="B56" s="6"/>
      <c r="C56" s="47" t="s">
        <v>42</v>
      </c>
      <c r="D56" s="48">
        <f>SUM(D52:D55)</f>
        <v>404593.86874108796</v>
      </c>
      <c r="E56" s="47"/>
      <c r="F56" s="40"/>
      <c r="G56" s="49"/>
      <c r="H56" s="48">
        <f>SUM(H52:H55)</f>
        <v>402048.413</v>
      </c>
      <c r="I56" s="9"/>
      <c r="J56" s="9"/>
      <c r="O56" s="32"/>
      <c r="Q56" s="6" t="s">
        <v>43</v>
      </c>
      <c r="Z56" s="26"/>
      <c r="AA56" s="55">
        <v>6972.95</v>
      </c>
      <c r="AB56" s="70"/>
      <c r="AC56" s="70"/>
      <c r="AD56" s="55">
        <v>6972.95</v>
      </c>
      <c r="AE56" s="10"/>
    </row>
    <row r="57" spans="2:33" ht="13.5" thickTop="1">
      <c r="B57" s="6"/>
      <c r="F57" s="40"/>
      <c r="J57" s="9"/>
      <c r="O57" s="32"/>
      <c r="Q57" s="6" t="s">
        <v>44</v>
      </c>
      <c r="Z57" s="26"/>
      <c r="AA57" s="55">
        <v>51757.67</v>
      </c>
      <c r="AB57" s="70"/>
      <c r="AC57" s="70"/>
      <c r="AD57" s="55">
        <v>39016.33</v>
      </c>
      <c r="AE57" s="10"/>
    </row>
    <row r="58" spans="2:33">
      <c r="B58" s="6"/>
      <c r="D58" s="61"/>
      <c r="F58" s="40"/>
      <c r="G58" s="9"/>
      <c r="H58" s="61"/>
      <c r="I58" s="9"/>
      <c r="J58" s="9"/>
      <c r="K58" s="9"/>
      <c r="L58" s="9"/>
      <c r="M58" s="9"/>
      <c r="N58" s="9"/>
      <c r="O58" s="36"/>
      <c r="P58" s="9"/>
      <c r="Q58" s="65" t="s">
        <v>45</v>
      </c>
      <c r="Z58" s="26"/>
      <c r="AA58" s="55">
        <f>-164.33+0.07</f>
        <v>-164.26000000000002</v>
      </c>
      <c r="AB58" s="70"/>
      <c r="AC58" s="70"/>
      <c r="AD58" s="55">
        <v>-272.3</v>
      </c>
      <c r="AE58" s="10"/>
    </row>
    <row r="59" spans="2:33" ht="18" customHeight="1" thickBot="1">
      <c r="B59" s="6"/>
      <c r="C59" s="73" t="s">
        <v>46</v>
      </c>
      <c r="D59" s="74">
        <f>D49+D56</f>
        <v>1564385.5650553736</v>
      </c>
      <c r="E59" s="47"/>
      <c r="F59" s="40"/>
      <c r="G59" s="49"/>
      <c r="H59" s="74">
        <f>H49+H56</f>
        <v>1455568.5812610569</v>
      </c>
      <c r="I59" s="49"/>
      <c r="J59" s="9"/>
      <c r="K59" s="9"/>
      <c r="L59" s="9"/>
      <c r="M59" s="9"/>
      <c r="N59" s="9"/>
      <c r="O59" s="36"/>
      <c r="P59" s="9"/>
      <c r="Q59" s="6" t="s">
        <v>47</v>
      </c>
      <c r="Z59" s="26"/>
      <c r="AA59" s="55">
        <v>-1011421.24</v>
      </c>
      <c r="AB59" s="70"/>
      <c r="AC59" s="70"/>
      <c r="AD59" s="55">
        <v>-1033063.08</v>
      </c>
      <c r="AE59" s="10"/>
    </row>
    <row r="60" spans="2:33" ht="13.5" thickTop="1">
      <c r="B60" s="6"/>
      <c r="F60" s="40"/>
      <c r="J60" s="9"/>
      <c r="K60" s="9"/>
      <c r="L60" s="9"/>
      <c r="M60" s="9"/>
      <c r="N60" s="9"/>
      <c r="O60" s="36"/>
      <c r="P60" s="9"/>
      <c r="Q60" s="6" t="s">
        <v>48</v>
      </c>
      <c r="Z60" s="26"/>
      <c r="AA60" s="55">
        <v>-47571.44</v>
      </c>
      <c r="AB60" s="70"/>
      <c r="AC60" s="70"/>
      <c r="AD60" s="55">
        <v>-19777.009999999998</v>
      </c>
      <c r="AE60" s="10"/>
    </row>
    <row r="61" spans="2:33">
      <c r="B61" s="6"/>
      <c r="F61" s="40"/>
      <c r="J61" s="9"/>
      <c r="K61" s="9"/>
      <c r="L61" s="9"/>
      <c r="M61" s="9"/>
      <c r="N61" s="9"/>
      <c r="O61" s="36"/>
      <c r="P61" s="9"/>
      <c r="Q61" s="6" t="s">
        <v>49</v>
      </c>
      <c r="Z61" s="26"/>
      <c r="AA61" s="55">
        <v>48066.01</v>
      </c>
      <c r="AB61" s="70"/>
      <c r="AC61" s="70"/>
      <c r="AD61" s="55">
        <v>-62010.080000000016</v>
      </c>
      <c r="AE61" s="10"/>
      <c r="AG61" s="53"/>
    </row>
    <row r="62" spans="2:33">
      <c r="B62" s="6"/>
      <c r="F62" s="40"/>
      <c r="J62" s="9"/>
      <c r="K62" s="9"/>
      <c r="L62" s="9"/>
      <c r="M62" s="9"/>
      <c r="N62" s="9"/>
      <c r="O62" s="36"/>
      <c r="P62" s="9"/>
      <c r="Q62" s="6" t="s">
        <v>50</v>
      </c>
      <c r="Z62" s="26"/>
      <c r="AA62" s="55">
        <v>-608.75000000002365</v>
      </c>
      <c r="AB62" s="70"/>
      <c r="AC62" s="70"/>
      <c r="AD62" s="55">
        <v>-77084.319999999992</v>
      </c>
      <c r="AE62" s="10"/>
    </row>
    <row r="63" spans="2:33" ht="29.25" customHeight="1">
      <c r="B63" s="6"/>
      <c r="D63" s="9"/>
      <c r="J63" s="9"/>
      <c r="K63" s="9"/>
      <c r="L63" s="9"/>
      <c r="M63" s="9"/>
      <c r="N63" s="9"/>
      <c r="O63" s="36"/>
      <c r="P63" s="9"/>
      <c r="Q63" s="131" t="s">
        <v>51</v>
      </c>
      <c r="R63" s="131"/>
      <c r="S63" s="131"/>
      <c r="T63" s="131"/>
      <c r="U63" s="131"/>
      <c r="V63" s="131"/>
      <c r="W63" s="131"/>
      <c r="X63" s="131"/>
      <c r="Y63" s="131"/>
      <c r="Z63" s="26"/>
      <c r="AA63" s="122">
        <f>SUM(AA54:AA62)</f>
        <v>173860.47999999989</v>
      </c>
      <c r="AB63" s="123"/>
      <c r="AC63" s="123"/>
      <c r="AD63" s="122">
        <f>SUM(AD54:AD62)</f>
        <v>12887.600000000108</v>
      </c>
      <c r="AE63" s="10"/>
    </row>
    <row r="64" spans="2:33" ht="13.5" thickBot="1">
      <c r="B64" s="6"/>
      <c r="C64" s="47"/>
      <c r="D64" s="49"/>
      <c r="E64" s="47"/>
      <c r="F64" s="49"/>
      <c r="G64" s="49"/>
      <c r="H64" s="49"/>
      <c r="I64" s="75"/>
      <c r="J64" s="9"/>
      <c r="K64" s="9"/>
      <c r="L64" s="9"/>
      <c r="M64" s="9"/>
      <c r="N64" s="9"/>
      <c r="O64" s="36"/>
      <c r="P64" s="9"/>
      <c r="AA64" s="9"/>
      <c r="AB64" s="9"/>
      <c r="AC64" s="9"/>
      <c r="AD64" s="9"/>
      <c r="AE64" s="10"/>
    </row>
    <row r="65" spans="2:46">
      <c r="B65" s="1"/>
      <c r="C65" s="2"/>
      <c r="D65" s="2"/>
      <c r="E65" s="2"/>
      <c r="F65" s="2"/>
      <c r="G65" s="2"/>
      <c r="H65" s="2"/>
      <c r="J65" s="3"/>
      <c r="K65" s="3"/>
      <c r="L65" s="3"/>
      <c r="M65" s="3"/>
      <c r="N65" s="3"/>
      <c r="O65" s="76"/>
      <c r="P65" s="9"/>
      <c r="Q65" s="69" t="s">
        <v>52</v>
      </c>
      <c r="AA65" s="9"/>
      <c r="AB65" s="9"/>
      <c r="AC65" s="9"/>
      <c r="AD65" s="9"/>
      <c r="AE65" s="10"/>
      <c r="AH65" s="77"/>
      <c r="AI65" s="77"/>
      <c r="AJ65" s="5">
        <f>AD63-'[1]cash flow'!E19</f>
        <v>-4.2857138905674219E-3</v>
      </c>
    </row>
    <row r="66" spans="2:46" ht="17.25" customHeight="1" thickBot="1">
      <c r="B66" s="15"/>
      <c r="C66" s="78" t="s">
        <v>53</v>
      </c>
      <c r="D66" s="79"/>
      <c r="E66" s="79"/>
      <c r="F66" s="79"/>
      <c r="G66" s="79"/>
      <c r="H66" s="79"/>
      <c r="I66" s="79"/>
      <c r="J66" s="60"/>
      <c r="K66" s="60"/>
      <c r="L66" s="60"/>
      <c r="M66" s="60"/>
      <c r="N66" s="60"/>
      <c r="O66" s="80"/>
      <c r="P66" s="9"/>
      <c r="Q66" s="142" t="s">
        <v>54</v>
      </c>
      <c r="R66" s="143"/>
      <c r="S66" s="143"/>
      <c r="T66" s="143"/>
      <c r="U66" s="143"/>
      <c r="V66" s="143"/>
      <c r="W66" s="143"/>
      <c r="X66" s="143"/>
      <c r="Y66" s="143"/>
      <c r="AA66" s="55">
        <v>-4920</v>
      </c>
      <c r="AB66" s="9"/>
      <c r="AC66" s="9"/>
      <c r="AD66" s="55">
        <v>-87819.06</v>
      </c>
      <c r="AE66" s="10"/>
      <c r="AK66" s="53"/>
      <c r="AL66" s="53"/>
      <c r="AM66" s="53"/>
      <c r="AQ66" s="53"/>
      <c r="AR66" s="53"/>
      <c r="AS66" s="53"/>
      <c r="AT66" s="53"/>
    </row>
    <row r="67" spans="2:46" ht="28.5" customHeight="1" thickBot="1">
      <c r="B67" s="6"/>
      <c r="C67" s="81" t="s">
        <v>55</v>
      </c>
      <c r="D67" s="81"/>
      <c r="E67" s="81"/>
      <c r="F67" s="81"/>
      <c r="G67" s="81"/>
      <c r="H67" s="81"/>
      <c r="I67" s="81"/>
      <c r="O67" s="32"/>
      <c r="Q67" s="131" t="s">
        <v>56</v>
      </c>
      <c r="R67" s="131"/>
      <c r="S67" s="131"/>
      <c r="T67" s="131"/>
      <c r="U67" s="131"/>
      <c r="V67" s="131"/>
      <c r="W67" s="131"/>
      <c r="X67" s="131"/>
      <c r="Y67" s="131"/>
      <c r="AA67" s="48">
        <f>SUM(AA66:AA66)</f>
        <v>-4920</v>
      </c>
      <c r="AB67" s="9"/>
      <c r="AC67" s="9"/>
      <c r="AD67" s="48">
        <f>SUM(AD66:AD66)</f>
        <v>-87819.06</v>
      </c>
      <c r="AE67" s="10"/>
      <c r="AK67" s="53"/>
      <c r="AL67" s="53"/>
      <c r="AM67" s="53"/>
      <c r="AQ67" s="82"/>
      <c r="AR67" s="53"/>
      <c r="AS67" s="53"/>
      <c r="AT67" s="82"/>
    </row>
    <row r="68" spans="2:46" ht="19.5" thickTop="1">
      <c r="B68" s="6"/>
      <c r="J68" s="83"/>
      <c r="K68" s="83"/>
      <c r="L68" s="83"/>
      <c r="M68" s="83"/>
      <c r="N68" s="83"/>
      <c r="O68" s="63"/>
      <c r="P68" s="49"/>
      <c r="AA68" s="9"/>
      <c r="AB68" s="9"/>
      <c r="AC68" s="9"/>
      <c r="AD68" s="9"/>
      <c r="AE68" s="10"/>
    </row>
    <row r="69" spans="2:46" ht="20.25" customHeight="1">
      <c r="B69" s="6"/>
      <c r="C69" s="35"/>
      <c r="D69" s="31">
        <v>40909</v>
      </c>
      <c r="E69" s="47"/>
      <c r="G69" s="31"/>
      <c r="H69" s="31">
        <v>40544</v>
      </c>
      <c r="I69" s="31"/>
      <c r="J69" s="81"/>
      <c r="O69" s="32"/>
      <c r="Q69" s="35" t="s">
        <v>57</v>
      </c>
      <c r="AA69" s="9"/>
      <c r="AB69" s="9"/>
      <c r="AC69" s="9"/>
      <c r="AD69" s="9"/>
      <c r="AE69" s="10"/>
    </row>
    <row r="70" spans="2:46">
      <c r="B70" s="6"/>
      <c r="D70" s="33">
        <v>41274</v>
      </c>
      <c r="G70" s="84"/>
      <c r="H70" s="33">
        <v>40908</v>
      </c>
      <c r="I70" s="84"/>
      <c r="O70" s="32"/>
      <c r="Q70" s="7" t="s">
        <v>58</v>
      </c>
      <c r="AA70" s="61">
        <v>0</v>
      </c>
      <c r="AB70" s="9"/>
      <c r="AC70" s="9"/>
      <c r="AD70" s="61">
        <v>0</v>
      </c>
      <c r="AE70" s="10"/>
      <c r="AK70" s="53"/>
      <c r="AL70" s="53"/>
      <c r="AM70" s="53"/>
      <c r="AQ70" s="53"/>
      <c r="AR70" s="53"/>
      <c r="AS70" s="53"/>
      <c r="AT70" s="53"/>
    </row>
    <row r="71" spans="2:46" ht="13.5" thickBot="1">
      <c r="B71" s="6"/>
      <c r="D71" s="9"/>
      <c r="E71" s="9"/>
      <c r="G71" s="9"/>
      <c r="H71" s="9"/>
      <c r="I71" s="9"/>
      <c r="J71" s="31"/>
      <c r="K71" s="47"/>
      <c r="L71" s="47"/>
      <c r="M71" s="47"/>
      <c r="N71" s="47"/>
      <c r="O71" s="86"/>
      <c r="P71" s="47"/>
      <c r="Q71" s="144" t="s">
        <v>59</v>
      </c>
      <c r="R71" s="144"/>
      <c r="S71" s="144"/>
      <c r="T71" s="144"/>
      <c r="U71" s="144"/>
      <c r="V71" s="144"/>
      <c r="W71" s="144"/>
      <c r="X71" s="144"/>
      <c r="Y71" s="144"/>
      <c r="AA71" s="48">
        <f>SUM(AA70)</f>
        <v>0</v>
      </c>
      <c r="AB71" s="9"/>
      <c r="AC71" s="9"/>
      <c r="AD71" s="48">
        <f>SUM(AD70)</f>
        <v>0</v>
      </c>
      <c r="AE71" s="10"/>
    </row>
    <row r="72" spans="2:46" ht="13.5" thickTop="1">
      <c r="B72" s="6"/>
      <c r="C72" s="65" t="s">
        <v>60</v>
      </c>
      <c r="D72" s="9">
        <v>1126829.54</v>
      </c>
      <c r="E72" s="9"/>
      <c r="G72" s="9"/>
      <c r="H72" s="9">
        <v>1158961.3400000001</v>
      </c>
      <c r="I72" s="9"/>
      <c r="J72" s="84"/>
      <c r="O72" s="87"/>
      <c r="AA72" s="9"/>
      <c r="AB72" s="9"/>
      <c r="AC72" s="9"/>
      <c r="AD72" s="9"/>
      <c r="AE72" s="10"/>
    </row>
    <row r="73" spans="2:46" ht="13.5" thickBot="1">
      <c r="B73" s="6"/>
      <c r="C73" s="65" t="s">
        <v>61</v>
      </c>
      <c r="D73" s="55">
        <v>-1526.18</v>
      </c>
      <c r="E73" s="9"/>
      <c r="G73" s="9"/>
      <c r="H73" s="55">
        <v>2846.95</v>
      </c>
      <c r="I73" s="9"/>
      <c r="J73" s="9"/>
      <c r="K73" s="9"/>
      <c r="L73" s="9"/>
      <c r="M73" s="9"/>
      <c r="N73" s="9"/>
      <c r="O73" s="36"/>
      <c r="P73" s="9"/>
      <c r="Q73" s="131" t="s">
        <v>62</v>
      </c>
      <c r="R73" s="131"/>
      <c r="S73" s="131"/>
      <c r="T73" s="131"/>
      <c r="U73" s="131"/>
      <c r="V73" s="131"/>
      <c r="W73" s="131"/>
      <c r="X73" s="131"/>
      <c r="Y73" s="131"/>
      <c r="Z73" s="131"/>
      <c r="AA73" s="48">
        <f>AA63+AA67+AA71</f>
        <v>168940.47999999989</v>
      </c>
      <c r="AB73" s="9"/>
      <c r="AC73" s="9"/>
      <c r="AD73" s="48">
        <f>AD63+AD67+AD71</f>
        <v>-74931.45999999989</v>
      </c>
      <c r="AE73" s="10"/>
    </row>
    <row r="74" spans="2:46" ht="13.5" thickTop="1">
      <c r="B74" s="6"/>
      <c r="C74" s="65" t="s">
        <v>63</v>
      </c>
      <c r="D74" s="9">
        <v>0</v>
      </c>
      <c r="E74" s="9"/>
      <c r="G74" s="9"/>
      <c r="H74" s="9">
        <v>143.77000000000001</v>
      </c>
      <c r="I74" s="9"/>
      <c r="J74" s="9"/>
      <c r="K74" s="9"/>
      <c r="L74" s="9"/>
      <c r="M74" s="9"/>
      <c r="N74" s="9"/>
      <c r="O74" s="36"/>
      <c r="P74" s="9"/>
      <c r="AA74" s="9"/>
      <c r="AB74" s="9"/>
      <c r="AC74" s="9"/>
      <c r="AD74" s="9"/>
      <c r="AE74" s="10"/>
    </row>
    <row r="75" spans="2:46">
      <c r="B75" s="6"/>
      <c r="C75" s="65" t="s">
        <v>64</v>
      </c>
      <c r="D75" s="61">
        <v>51757.67</v>
      </c>
      <c r="E75" s="9"/>
      <c r="G75" s="9"/>
      <c r="H75" s="61">
        <v>39016.33</v>
      </c>
      <c r="I75" s="9"/>
      <c r="J75" s="9"/>
      <c r="K75" s="9"/>
      <c r="L75" s="9"/>
      <c r="M75" s="9"/>
      <c r="N75" s="9"/>
      <c r="O75" s="36"/>
      <c r="P75" s="9"/>
      <c r="Q75" s="7" t="s">
        <v>65</v>
      </c>
      <c r="AA75" s="9">
        <f>AD77</f>
        <v>1019364.9800000001</v>
      </c>
      <c r="AB75" s="9"/>
      <c r="AC75" s="9"/>
      <c r="AD75" s="9">
        <v>1094296.44</v>
      </c>
      <c r="AE75" s="10"/>
    </row>
    <row r="76" spans="2:46">
      <c r="B76" s="6"/>
      <c r="C76" s="88" t="s">
        <v>66</v>
      </c>
      <c r="D76" s="49">
        <f>SUM(D72:D75)</f>
        <v>1177061.03</v>
      </c>
      <c r="E76" s="9"/>
      <c r="G76" s="49"/>
      <c r="H76" s="49">
        <f>SUM(H72:H75)</f>
        <v>1200968.3900000001</v>
      </c>
      <c r="I76" s="49"/>
      <c r="J76" s="9"/>
      <c r="K76" s="55"/>
      <c r="L76" s="55"/>
      <c r="M76" s="55"/>
      <c r="N76" s="55"/>
      <c r="O76" s="89"/>
      <c r="P76" s="55"/>
      <c r="Q76" s="6"/>
      <c r="AA76" s="9"/>
      <c r="AB76" s="9"/>
      <c r="AC76" s="9"/>
      <c r="AD76" s="9"/>
      <c r="AE76" s="10"/>
    </row>
    <row r="77" spans="2:46" ht="13.5" thickBot="1">
      <c r="B77" s="6"/>
      <c r="C77" s="88"/>
      <c r="E77" s="9"/>
      <c r="G77" s="49"/>
      <c r="I77" s="49"/>
      <c r="J77" s="9"/>
      <c r="K77" s="9"/>
      <c r="L77" s="9"/>
      <c r="M77" s="9"/>
      <c r="N77" s="9"/>
      <c r="O77" s="36"/>
      <c r="P77" s="9"/>
      <c r="Q77" s="47" t="s">
        <v>67</v>
      </c>
      <c r="R77" s="47"/>
      <c r="S77" s="47"/>
      <c r="T77" s="47"/>
      <c r="U77" s="49"/>
      <c r="V77" s="49"/>
      <c r="W77" s="49"/>
      <c r="X77" s="47"/>
      <c r="Y77" s="47"/>
      <c r="AA77" s="48">
        <f>ROUND(AA75+AA73,2)</f>
        <v>1188305.46</v>
      </c>
      <c r="AB77" s="9"/>
      <c r="AC77" s="9"/>
      <c r="AD77" s="48">
        <f>AD75+AD73</f>
        <v>1019364.9800000001</v>
      </c>
      <c r="AE77" s="10"/>
      <c r="AG77" s="121"/>
    </row>
    <row r="78" spans="2:46" ht="13.5" thickTop="1">
      <c r="B78" s="6"/>
      <c r="D78" s="9"/>
      <c r="E78" s="9"/>
      <c r="G78" s="9"/>
      <c r="H78" s="9"/>
      <c r="I78" s="9"/>
      <c r="J78" s="9"/>
      <c r="K78" s="9"/>
      <c r="L78" s="9"/>
      <c r="M78" s="9"/>
      <c r="N78" s="9"/>
      <c r="O78" s="63"/>
      <c r="P78" s="9"/>
      <c r="U78" s="7"/>
      <c r="V78" s="7"/>
      <c r="W78" s="7"/>
      <c r="AE78" s="10"/>
    </row>
    <row r="79" spans="2:46">
      <c r="B79" s="6"/>
      <c r="C79" s="65" t="s">
        <v>68</v>
      </c>
      <c r="D79" s="55">
        <v>-164.33</v>
      </c>
      <c r="E79" s="9"/>
      <c r="G79" s="55"/>
      <c r="H79" s="55">
        <v>-272.3</v>
      </c>
      <c r="I79" s="55"/>
      <c r="J79" s="9"/>
      <c r="O79" s="32"/>
      <c r="AE79" s="10"/>
      <c r="AH79" s="53"/>
      <c r="AI79" s="53"/>
      <c r="AJ79" s="53"/>
      <c r="AK79" s="53"/>
    </row>
    <row r="80" spans="2:46">
      <c r="B80" s="6"/>
      <c r="C80" s="65" t="s">
        <v>69</v>
      </c>
      <c r="D80" s="55">
        <v>-441104.43742857146</v>
      </c>
      <c r="E80" s="9"/>
      <c r="G80" s="55"/>
      <c r="H80" s="55">
        <v>-434053.83442857146</v>
      </c>
      <c r="I80" s="55"/>
      <c r="J80" s="9"/>
      <c r="K80" s="9"/>
      <c r="L80" s="9"/>
      <c r="M80" s="9"/>
      <c r="N80" s="9"/>
      <c r="O80" s="36"/>
      <c r="P80" s="9"/>
      <c r="AE80" s="10"/>
    </row>
    <row r="81" spans="2:37">
      <c r="B81" s="6"/>
      <c r="C81" s="65" t="s">
        <v>70</v>
      </c>
      <c r="D81" s="55">
        <v>-15451.24</v>
      </c>
      <c r="E81" s="9"/>
      <c r="G81" s="55"/>
      <c r="H81" s="55">
        <v>-9509.1930246575339</v>
      </c>
      <c r="I81" s="55"/>
      <c r="J81" s="9"/>
      <c r="K81" s="49"/>
      <c r="L81" s="49"/>
      <c r="M81" s="49"/>
      <c r="N81" s="49"/>
      <c r="O81" s="89"/>
      <c r="P81" s="49"/>
      <c r="Q81" s="6"/>
      <c r="R81" s="47"/>
      <c r="AE81" s="10"/>
    </row>
    <row r="82" spans="2:37">
      <c r="B82" s="6"/>
      <c r="C82" s="65" t="s">
        <v>71</v>
      </c>
      <c r="D82" s="85">
        <v>-570316.80000000005</v>
      </c>
      <c r="E82" s="9"/>
      <c r="G82" s="55"/>
      <c r="H82" s="85">
        <v>-585987.5342857145</v>
      </c>
      <c r="I82" s="55"/>
      <c r="J82" s="9"/>
      <c r="O82" s="89"/>
      <c r="Q82" s="6"/>
      <c r="R82" s="47"/>
      <c r="AE82" s="90"/>
      <c r="AH82" s="53"/>
      <c r="AI82" s="53"/>
      <c r="AJ82" s="53"/>
      <c r="AK82" s="53"/>
    </row>
    <row r="83" spans="2:37">
      <c r="B83" s="6"/>
      <c r="C83" s="88" t="s">
        <v>72</v>
      </c>
      <c r="D83" s="91">
        <f>SUM(D79:D82)</f>
        <v>-1027036.8074285715</v>
      </c>
      <c r="E83" s="49"/>
      <c r="G83" s="91"/>
      <c r="H83" s="91">
        <f>SUM(H79:H82)</f>
        <v>-1029822.8617389435</v>
      </c>
      <c r="I83" s="91"/>
      <c r="J83" s="9"/>
      <c r="O83" s="89"/>
      <c r="Q83" s="6"/>
      <c r="R83" s="47"/>
      <c r="AE83" s="10"/>
    </row>
    <row r="84" spans="2:37">
      <c r="B84" s="6"/>
      <c r="C84" s="88"/>
      <c r="E84" s="49"/>
      <c r="G84" s="91"/>
      <c r="I84" s="91"/>
      <c r="J84" s="9"/>
      <c r="O84" s="89"/>
      <c r="Q84" s="6"/>
      <c r="R84" s="47"/>
      <c r="AE84" s="10"/>
    </row>
    <row r="85" spans="2:37">
      <c r="B85" s="6"/>
      <c r="C85" s="88"/>
      <c r="D85" s="91"/>
      <c r="E85" s="49"/>
      <c r="G85" s="91"/>
      <c r="H85" s="91"/>
      <c r="I85" s="91"/>
      <c r="J85" s="9"/>
      <c r="K85" s="49"/>
      <c r="L85" s="49"/>
      <c r="M85" s="49"/>
      <c r="N85" s="49"/>
      <c r="O85" s="92"/>
      <c r="P85" s="49"/>
      <c r="Q85" s="6"/>
      <c r="R85" s="47"/>
      <c r="AE85" s="10"/>
    </row>
    <row r="86" spans="2:37">
      <c r="B86" s="6"/>
      <c r="C86" s="88" t="s">
        <v>73</v>
      </c>
      <c r="D86" s="49">
        <f>D76+D83</f>
        <v>150024.22257142852</v>
      </c>
      <c r="E86" s="49"/>
      <c r="G86" s="49"/>
      <c r="H86" s="49">
        <f>H76+H83</f>
        <v>171145.52826105664</v>
      </c>
      <c r="I86" s="49"/>
      <c r="J86" s="9"/>
      <c r="K86" s="49"/>
      <c r="L86" s="49"/>
      <c r="M86" s="49"/>
      <c r="N86" s="49"/>
      <c r="O86" s="63"/>
      <c r="P86" s="49"/>
      <c r="Q86" s="6"/>
      <c r="R86" s="47"/>
      <c r="AE86" s="10"/>
    </row>
    <row r="87" spans="2:37">
      <c r="B87" s="6"/>
      <c r="C87" s="65" t="s">
        <v>74</v>
      </c>
      <c r="D87" s="85">
        <v>-43752.69</v>
      </c>
      <c r="E87" s="49"/>
      <c r="G87" s="55"/>
      <c r="H87" s="85">
        <v>-69618.569999999992</v>
      </c>
      <c r="I87" s="55"/>
      <c r="J87" s="9"/>
      <c r="K87" s="49"/>
      <c r="L87" s="49"/>
      <c r="M87" s="49"/>
      <c r="N87" s="49"/>
      <c r="O87" s="63"/>
      <c r="P87" s="49"/>
      <c r="Q87" s="6"/>
      <c r="R87" s="47"/>
      <c r="AE87" s="10"/>
    </row>
    <row r="88" spans="2:37">
      <c r="B88" s="6"/>
      <c r="C88" s="65"/>
      <c r="D88" s="55"/>
      <c r="E88" s="49"/>
      <c r="G88" s="55"/>
      <c r="H88" s="55"/>
      <c r="I88" s="55"/>
      <c r="J88" s="9"/>
      <c r="K88" s="49"/>
      <c r="L88" s="49"/>
      <c r="M88" s="49"/>
      <c r="N88" s="49"/>
      <c r="O88" s="92"/>
      <c r="P88" s="49"/>
      <c r="Q88" s="6"/>
      <c r="R88" s="47"/>
      <c r="AE88" s="10"/>
    </row>
    <row r="89" spans="2:37">
      <c r="B89" s="6"/>
      <c r="C89" s="65"/>
      <c r="E89" s="49"/>
      <c r="J89" s="9"/>
      <c r="K89" s="49"/>
      <c r="L89" s="49"/>
      <c r="M89" s="49"/>
      <c r="N89" s="49"/>
      <c r="O89" s="89"/>
      <c r="P89" s="49"/>
      <c r="Q89" s="6"/>
      <c r="R89" s="47"/>
      <c r="AE89" s="10"/>
    </row>
    <row r="90" spans="2:37">
      <c r="B90" s="6"/>
      <c r="C90" s="88" t="s">
        <v>75</v>
      </c>
      <c r="D90" s="93">
        <f>D86+D87</f>
        <v>106271.53257142851</v>
      </c>
      <c r="E90" s="49"/>
      <c r="G90" s="91"/>
      <c r="H90" s="93">
        <f>H86+H87</f>
        <v>101526.95826105664</v>
      </c>
      <c r="I90" s="91"/>
      <c r="J90" s="124"/>
      <c r="K90" s="49"/>
      <c r="L90" s="49"/>
      <c r="M90" s="49"/>
      <c r="N90" s="49"/>
      <c r="O90" s="63"/>
      <c r="P90" s="49"/>
      <c r="Q90" s="94"/>
      <c r="R90" s="47"/>
      <c r="AE90" s="10"/>
    </row>
    <row r="91" spans="2:37">
      <c r="B91" s="6"/>
      <c r="C91" s="88"/>
      <c r="D91" s="91"/>
      <c r="E91" s="49"/>
      <c r="G91" s="91"/>
      <c r="H91" s="91"/>
      <c r="I91" s="91"/>
      <c r="J91" s="9"/>
      <c r="K91" s="49"/>
      <c r="L91" s="49"/>
      <c r="M91" s="49"/>
      <c r="N91" s="49"/>
      <c r="O91" s="63"/>
      <c r="P91" s="49"/>
      <c r="Q91" s="94"/>
      <c r="R91" s="47"/>
      <c r="AE91" s="10"/>
    </row>
    <row r="92" spans="2:37">
      <c r="B92" s="6"/>
      <c r="C92" s="65" t="s">
        <v>76</v>
      </c>
      <c r="D92" s="55">
        <v>0</v>
      </c>
      <c r="E92" s="49"/>
      <c r="G92" s="91"/>
      <c r="H92" s="55">
        <v>0</v>
      </c>
      <c r="J92" s="9"/>
      <c r="K92" s="49"/>
      <c r="L92" s="49"/>
      <c r="M92" s="49"/>
      <c r="N92" s="49"/>
      <c r="O92" s="92"/>
      <c r="P92" s="49"/>
      <c r="Q92" s="95"/>
      <c r="R92" s="96"/>
      <c r="S92" s="96"/>
      <c r="T92" s="96"/>
      <c r="U92" s="97"/>
      <c r="V92" s="97"/>
      <c r="W92" s="97"/>
      <c r="Y92" s="97"/>
      <c r="Z92" s="96"/>
      <c r="AA92" s="96"/>
      <c r="AB92" s="96"/>
      <c r="AE92" s="10"/>
    </row>
    <row r="93" spans="2:37">
      <c r="B93" s="6"/>
      <c r="D93" s="91"/>
      <c r="E93" s="49"/>
      <c r="G93" s="91"/>
      <c r="H93" s="91"/>
      <c r="J93" s="9"/>
      <c r="K93" s="49"/>
      <c r="L93" s="49"/>
      <c r="M93" s="49"/>
      <c r="N93" s="49"/>
      <c r="O93" s="63"/>
      <c r="P93" s="49"/>
      <c r="Q93" s="97"/>
      <c r="R93" s="96"/>
      <c r="S93" s="96"/>
      <c r="T93" s="96"/>
      <c r="U93" s="97"/>
      <c r="V93" s="97"/>
      <c r="W93" s="97"/>
      <c r="Y93" s="97"/>
      <c r="Z93" s="96"/>
      <c r="AA93" s="96"/>
      <c r="AB93" s="96"/>
      <c r="AE93" s="10"/>
    </row>
    <row r="94" spans="2:37" ht="13.5" thickBot="1">
      <c r="B94" s="6"/>
      <c r="C94" s="88" t="s">
        <v>77</v>
      </c>
      <c r="D94" s="98">
        <f>D90+D92</f>
        <v>106271.53257142851</v>
      </c>
      <c r="E94" s="49"/>
      <c r="G94" s="91"/>
      <c r="H94" s="98">
        <f>H90+H92</f>
        <v>101526.95826105664</v>
      </c>
      <c r="J94" s="9"/>
      <c r="K94" s="49"/>
      <c r="L94" s="49"/>
      <c r="M94" s="49"/>
      <c r="N94" s="49"/>
      <c r="O94" s="63"/>
      <c r="P94" s="49"/>
      <c r="Q94" s="97"/>
      <c r="R94" s="96"/>
      <c r="S94" s="96"/>
      <c r="T94" s="96"/>
      <c r="U94" s="97"/>
      <c r="V94" s="97"/>
      <c r="W94" s="97"/>
      <c r="Y94" s="97"/>
      <c r="Z94" s="96"/>
      <c r="AA94" s="96"/>
      <c r="AB94" s="96"/>
      <c r="AE94" s="10"/>
    </row>
    <row r="95" spans="2:37" ht="13.5" thickTop="1">
      <c r="B95" s="6"/>
      <c r="C95" s="88"/>
      <c r="D95" s="91"/>
      <c r="E95" s="49"/>
      <c r="G95" s="91"/>
      <c r="H95" s="91"/>
      <c r="J95" s="9"/>
      <c r="K95" s="49"/>
      <c r="L95" s="49"/>
      <c r="M95" s="49"/>
      <c r="N95" s="49"/>
      <c r="O95" s="63"/>
      <c r="P95" s="49"/>
      <c r="Q95" s="97"/>
      <c r="R95" s="96"/>
      <c r="S95" s="96"/>
      <c r="T95" s="96"/>
      <c r="U95" s="97"/>
      <c r="V95" s="97"/>
      <c r="W95" s="97"/>
      <c r="Y95" s="97"/>
      <c r="Z95" s="96"/>
      <c r="AA95" s="96"/>
      <c r="AB95" s="96"/>
      <c r="AE95" s="10"/>
    </row>
    <row r="96" spans="2:37">
      <c r="B96" s="6"/>
      <c r="C96" s="65" t="s">
        <v>78</v>
      </c>
      <c r="D96" s="99">
        <v>7.08476842095238</v>
      </c>
      <c r="H96" s="99">
        <v>4.9660252857142853</v>
      </c>
      <c r="I96" s="9"/>
      <c r="J96" s="9"/>
      <c r="K96" s="97"/>
      <c r="L96" s="97"/>
      <c r="M96" s="97"/>
      <c r="N96" s="97"/>
      <c r="O96" s="100"/>
      <c r="P96" s="97"/>
      <c r="Q96" s="97"/>
      <c r="R96" s="96"/>
      <c r="S96" s="96"/>
      <c r="T96" s="96"/>
      <c r="U96" s="97"/>
      <c r="V96" s="97"/>
      <c r="W96" s="97"/>
      <c r="Y96" s="97"/>
      <c r="Z96" s="96"/>
      <c r="AA96" s="96"/>
      <c r="AB96" s="96"/>
      <c r="AE96" s="10"/>
    </row>
    <row r="97" spans="2:31">
      <c r="B97" s="6"/>
      <c r="D97" s="68"/>
      <c r="I97" s="9"/>
      <c r="J97" s="9"/>
      <c r="K97" s="97"/>
      <c r="L97" s="97"/>
      <c r="M97" s="97"/>
      <c r="N97" s="97"/>
      <c r="O97" s="100"/>
      <c r="P97" s="97"/>
      <c r="S97" s="55"/>
      <c r="T97" s="101"/>
      <c r="U97" s="101"/>
      <c r="V97" s="101"/>
      <c r="W97" s="101"/>
      <c r="X97" s="101"/>
      <c r="Y97" s="55"/>
      <c r="Z97" s="101"/>
      <c r="AA97" s="101"/>
      <c r="AE97" s="10"/>
    </row>
    <row r="98" spans="2:31">
      <c r="B98" s="6"/>
      <c r="C98" s="7" t="s">
        <v>79</v>
      </c>
      <c r="D98" s="9">
        <v>0</v>
      </c>
      <c r="G98" s="9"/>
      <c r="H98" s="9">
        <v>0</v>
      </c>
      <c r="I98" s="9"/>
      <c r="J98" s="9"/>
      <c r="K98" s="97"/>
      <c r="L98" s="97"/>
      <c r="M98" s="97"/>
      <c r="N98" s="97"/>
      <c r="O98" s="100"/>
      <c r="P98" s="97"/>
      <c r="S98" s="55"/>
      <c r="T98" s="101"/>
      <c r="U98" s="101"/>
      <c r="V98" s="101"/>
      <c r="W98" s="101"/>
      <c r="X98" s="101"/>
      <c r="Y98" s="55"/>
      <c r="Z98" s="101"/>
      <c r="AA98" s="101"/>
      <c r="AE98" s="10"/>
    </row>
    <row r="99" spans="2:31">
      <c r="B99" s="6"/>
      <c r="G99" s="9"/>
      <c r="H99" s="9"/>
      <c r="I99" s="9"/>
      <c r="J99" s="9"/>
      <c r="K99" s="97"/>
      <c r="L99" s="97"/>
      <c r="M99" s="97"/>
      <c r="N99" s="97"/>
      <c r="O99" s="100"/>
      <c r="P99" s="97"/>
      <c r="AE99" s="10"/>
    </row>
    <row r="100" spans="2:31">
      <c r="B100" s="6"/>
      <c r="G100" s="9"/>
      <c r="H100" s="9"/>
      <c r="I100" s="9"/>
      <c r="J100" s="9"/>
      <c r="K100" s="97"/>
      <c r="L100" s="97"/>
      <c r="M100" s="97"/>
      <c r="N100" s="97"/>
      <c r="O100" s="100"/>
      <c r="P100" s="97"/>
      <c r="AE100" s="10"/>
    </row>
    <row r="101" spans="2:31">
      <c r="B101" s="6"/>
      <c r="G101" s="9"/>
      <c r="I101" s="55"/>
      <c r="J101" s="9"/>
      <c r="K101" s="55"/>
      <c r="L101" s="55"/>
      <c r="M101" s="55"/>
      <c r="N101" s="55"/>
      <c r="O101" s="89"/>
      <c r="P101" s="55"/>
      <c r="AE101" s="10"/>
    </row>
    <row r="102" spans="2:31">
      <c r="B102" s="6"/>
      <c r="G102" s="9"/>
      <c r="H102" s="9"/>
      <c r="I102" s="55"/>
      <c r="J102" s="9"/>
      <c r="K102" s="55"/>
      <c r="L102" s="55"/>
      <c r="M102" s="55"/>
      <c r="N102" s="55"/>
      <c r="O102" s="89"/>
      <c r="P102" s="55"/>
      <c r="AE102" s="10"/>
    </row>
    <row r="103" spans="2:31" ht="13.5" thickBot="1">
      <c r="B103" s="6"/>
      <c r="C103" s="102"/>
      <c r="D103" s="55"/>
      <c r="E103" s="49"/>
      <c r="G103" s="55"/>
      <c r="H103" s="55"/>
      <c r="J103" s="55"/>
      <c r="P103" s="57"/>
      <c r="Q103" s="6"/>
      <c r="AE103" s="10"/>
    </row>
    <row r="104" spans="2:31" ht="13.5" thickBot="1">
      <c r="B104" s="57"/>
      <c r="C104" s="57"/>
      <c r="D104" s="57"/>
      <c r="E104" s="57"/>
      <c r="F104" s="60"/>
      <c r="G104" s="60"/>
      <c r="H104" s="60"/>
      <c r="I104" s="57"/>
      <c r="J104" s="57"/>
      <c r="K104" s="57"/>
      <c r="L104" s="57"/>
      <c r="M104" s="57"/>
      <c r="N104" s="57"/>
      <c r="O104" s="57"/>
      <c r="Q104" s="15"/>
      <c r="R104" s="57"/>
      <c r="S104" s="57"/>
      <c r="T104" s="57"/>
      <c r="U104" s="60"/>
      <c r="V104" s="60"/>
      <c r="W104" s="60"/>
      <c r="X104" s="57"/>
      <c r="Y104" s="57"/>
      <c r="Z104" s="57"/>
      <c r="AA104" s="57"/>
      <c r="AB104" s="57"/>
      <c r="AC104" s="57"/>
      <c r="AD104" s="57"/>
      <c r="AE104" s="10"/>
    </row>
    <row r="105" spans="2:31" ht="13.5" thickBot="1">
      <c r="B105" s="6"/>
      <c r="C105" s="103"/>
      <c r="D105" s="104"/>
      <c r="E105" s="104"/>
      <c r="F105" s="104"/>
      <c r="G105" s="104"/>
      <c r="H105" s="104"/>
      <c r="J105" s="104"/>
      <c r="K105" s="104"/>
      <c r="L105" s="104"/>
      <c r="M105" s="104"/>
      <c r="N105" s="104"/>
      <c r="O105" s="104"/>
      <c r="P105" s="57"/>
      <c r="Q105" s="104"/>
      <c r="R105" s="104"/>
      <c r="S105" s="104"/>
      <c r="T105" s="104"/>
      <c r="U105" s="104"/>
      <c r="V105" s="104"/>
      <c r="W105" s="104"/>
      <c r="X105" s="104"/>
      <c r="Y105" s="104"/>
      <c r="Z105" s="104"/>
      <c r="AA105" s="104"/>
      <c r="AB105" s="104"/>
      <c r="AC105" s="104"/>
      <c r="AD105" s="104"/>
      <c r="AE105" s="16"/>
    </row>
    <row r="106" spans="2:31">
      <c r="B106" s="6"/>
      <c r="C106" s="120"/>
      <c r="D106" s="119"/>
      <c r="E106" s="119"/>
      <c r="F106" s="119"/>
      <c r="G106" s="119"/>
      <c r="H106" s="119"/>
      <c r="I106" s="106"/>
      <c r="J106" s="107"/>
      <c r="K106" s="107"/>
      <c r="L106" s="107"/>
      <c r="M106" s="107"/>
      <c r="N106" s="107"/>
      <c r="O106" s="103" t="s">
        <v>80</v>
      </c>
      <c r="P106" s="104"/>
      <c r="Q106" s="107"/>
      <c r="R106" s="107"/>
      <c r="S106" s="119"/>
      <c r="T106" s="119"/>
      <c r="U106" s="119"/>
      <c r="V106" s="119"/>
      <c r="W106" s="119"/>
      <c r="X106" s="119"/>
      <c r="Y106" s="119"/>
      <c r="Z106" s="107"/>
      <c r="AA106" s="107"/>
      <c r="AB106" s="107"/>
      <c r="AC106" s="107"/>
      <c r="AD106" s="107"/>
      <c r="AE106" s="108"/>
    </row>
    <row r="107" spans="2:31">
      <c r="B107" s="6"/>
      <c r="I107" s="106"/>
      <c r="P107" s="105"/>
      <c r="AE107" s="109"/>
    </row>
    <row r="108" spans="2:31">
      <c r="B108" s="6"/>
      <c r="C108" s="103" t="s">
        <v>82</v>
      </c>
      <c r="D108" s="106"/>
      <c r="E108" s="106"/>
      <c r="F108" s="106" t="s">
        <v>83</v>
      </c>
      <c r="G108" s="106"/>
      <c r="H108" s="106"/>
      <c r="I108" s="110"/>
      <c r="J108" s="106"/>
      <c r="K108" s="106"/>
      <c r="L108" s="106"/>
      <c r="M108" s="106"/>
      <c r="N108" s="106"/>
      <c r="R108" s="106" t="s">
        <v>84</v>
      </c>
      <c r="T108" s="106"/>
      <c r="W108" s="111" t="s">
        <v>95</v>
      </c>
      <c r="Z108" s="106"/>
      <c r="AA108" s="106" t="s">
        <v>81</v>
      </c>
      <c r="AB108" s="107"/>
      <c r="AC108" s="107"/>
      <c r="AD108" s="107"/>
      <c r="AE108" s="10"/>
    </row>
    <row r="109" spans="2:31">
      <c r="B109" s="6"/>
      <c r="C109" s="106"/>
      <c r="D109" s="106"/>
      <c r="E109" s="106"/>
      <c r="F109" s="106" t="s">
        <v>85</v>
      </c>
      <c r="G109" s="106"/>
      <c r="H109" s="106"/>
      <c r="I109" s="110"/>
      <c r="J109" s="106"/>
      <c r="K109" s="106"/>
      <c r="L109" s="106"/>
      <c r="M109" s="106"/>
      <c r="N109" s="106"/>
      <c r="O109" s="106"/>
      <c r="P109" s="107"/>
      <c r="Q109" s="106"/>
      <c r="R109" s="106"/>
      <c r="S109" s="106"/>
      <c r="T109" s="106"/>
      <c r="Z109" s="106"/>
      <c r="AA109" s="106"/>
      <c r="AB109" s="19"/>
      <c r="AC109" s="19"/>
      <c r="AD109" s="19"/>
      <c r="AE109" s="112"/>
    </row>
    <row r="110" spans="2:31">
      <c r="B110" s="6"/>
      <c r="C110" s="106"/>
      <c r="D110" s="113"/>
      <c r="E110" s="113"/>
      <c r="F110" s="110"/>
      <c r="G110" s="110"/>
      <c r="H110" s="110"/>
      <c r="I110" s="110"/>
      <c r="J110" s="110"/>
      <c r="K110" s="110"/>
      <c r="L110" s="110"/>
      <c r="M110" s="110"/>
      <c r="N110" s="110"/>
      <c r="O110" s="110"/>
      <c r="P110" s="106"/>
      <c r="Q110" s="110"/>
      <c r="R110" s="110"/>
      <c r="S110" s="110"/>
      <c r="T110" s="110"/>
      <c r="Y110" s="114"/>
      <c r="Z110" s="114"/>
      <c r="AA110" s="114"/>
      <c r="AB110" s="114"/>
      <c r="AC110" s="114"/>
      <c r="AD110" s="114"/>
      <c r="AE110" s="115"/>
    </row>
    <row r="111" spans="2:31">
      <c r="B111" s="6"/>
      <c r="C111" s="106"/>
      <c r="D111" s="116"/>
      <c r="E111" s="113"/>
      <c r="F111" s="110"/>
      <c r="G111" s="110"/>
      <c r="H111" s="110"/>
      <c r="I111" s="117"/>
      <c r="J111" s="110"/>
      <c r="K111" s="110"/>
      <c r="L111" s="110"/>
      <c r="M111" s="110"/>
      <c r="N111" s="110"/>
      <c r="O111" s="110"/>
      <c r="P111" s="110"/>
      <c r="Q111" s="110"/>
      <c r="R111" s="110"/>
      <c r="S111" s="110"/>
      <c r="T111" s="110"/>
      <c r="Y111" s="114"/>
      <c r="Z111" s="114"/>
      <c r="AA111" s="114"/>
      <c r="AB111" s="114"/>
      <c r="AC111" s="114"/>
      <c r="AD111" s="114"/>
      <c r="AE111" s="118"/>
    </row>
    <row r="112" spans="2:31">
      <c r="B112" s="6"/>
      <c r="C112" s="106"/>
      <c r="D112" s="113"/>
      <c r="E112" s="113"/>
      <c r="F112" s="110"/>
      <c r="G112" s="110"/>
      <c r="H112" s="110"/>
      <c r="I112" s="110"/>
      <c r="J112" s="110"/>
      <c r="K112" s="110"/>
      <c r="L112" s="110"/>
      <c r="M112" s="110"/>
      <c r="N112" s="110"/>
      <c r="O112" s="110"/>
      <c r="P112" s="110"/>
      <c r="Q112" s="110"/>
      <c r="R112" s="110"/>
      <c r="S112" s="110"/>
      <c r="T112" s="110"/>
      <c r="Y112" s="114"/>
      <c r="Z112" s="114"/>
      <c r="AA112" s="114"/>
      <c r="AB112" s="114"/>
      <c r="AC112" s="114"/>
      <c r="AD112" s="114"/>
      <c r="AE112" s="118"/>
    </row>
    <row r="113" spans="2:33">
      <c r="B113" s="6"/>
      <c r="C113" s="106"/>
      <c r="D113" s="116"/>
      <c r="E113" s="113"/>
      <c r="F113" s="117"/>
      <c r="G113" s="117"/>
      <c r="H113" s="117"/>
      <c r="I113" s="106"/>
      <c r="J113" s="110"/>
      <c r="K113" s="110"/>
      <c r="L113" s="110"/>
      <c r="M113" s="110"/>
      <c r="N113" s="110"/>
      <c r="O113" s="110"/>
      <c r="P113" s="110"/>
      <c r="Q113" s="110"/>
      <c r="R113" s="110"/>
      <c r="S113" s="110"/>
      <c r="T113" s="110"/>
      <c r="Y113" s="114"/>
      <c r="Z113" s="114"/>
      <c r="AA113" s="114"/>
      <c r="AB113" s="114"/>
      <c r="AC113" s="114"/>
      <c r="AD113" s="114"/>
      <c r="AE113" s="118"/>
    </row>
    <row r="114" spans="2:33">
      <c r="B114" s="6"/>
      <c r="C114" s="106"/>
      <c r="D114" s="116"/>
      <c r="E114" s="113"/>
      <c r="F114" s="110"/>
      <c r="G114" s="110"/>
      <c r="H114" s="110"/>
      <c r="I114" s="106"/>
      <c r="J114" s="110"/>
      <c r="K114" s="110"/>
      <c r="L114" s="110"/>
      <c r="M114" s="110"/>
      <c r="N114" s="110"/>
      <c r="O114" s="110"/>
      <c r="P114" s="110"/>
      <c r="Q114" s="110"/>
      <c r="R114" s="110"/>
      <c r="S114" s="110"/>
      <c r="T114" s="110"/>
      <c r="Y114" s="114"/>
      <c r="Z114" s="114"/>
      <c r="AA114" s="114"/>
      <c r="AB114" s="114"/>
      <c r="AC114" s="114"/>
      <c r="AD114" s="114"/>
      <c r="AE114" s="118"/>
    </row>
    <row r="115" spans="2:33">
      <c r="B115" s="6"/>
      <c r="C115" s="103" t="s">
        <v>87</v>
      </c>
      <c r="D115" s="106"/>
      <c r="E115" s="106"/>
      <c r="F115" s="106" t="s">
        <v>88</v>
      </c>
      <c r="G115" s="106"/>
      <c r="H115" s="106"/>
      <c r="J115" s="106"/>
      <c r="K115" s="106"/>
      <c r="L115" s="106"/>
      <c r="M115" s="106"/>
      <c r="N115" s="106"/>
      <c r="P115" s="110"/>
      <c r="R115" s="106" t="s">
        <v>89</v>
      </c>
      <c r="T115" s="106"/>
      <c r="W115" s="111" t="s">
        <v>96</v>
      </c>
      <c r="Z115" s="114"/>
      <c r="AA115" s="106" t="s">
        <v>86</v>
      </c>
      <c r="AB115" s="19"/>
      <c r="AC115" s="19"/>
      <c r="AD115" s="19"/>
      <c r="AE115" s="118"/>
    </row>
    <row r="116" spans="2:33">
      <c r="B116" s="6"/>
      <c r="C116" s="103" t="s">
        <v>91</v>
      </c>
      <c r="D116" s="106"/>
      <c r="E116" s="106"/>
      <c r="F116" s="106" t="s">
        <v>92</v>
      </c>
      <c r="G116" s="106"/>
      <c r="H116" s="106"/>
      <c r="J116" s="106"/>
      <c r="K116" s="106"/>
      <c r="L116" s="106"/>
      <c r="M116" s="106"/>
      <c r="N116" s="106"/>
      <c r="P116" s="106"/>
      <c r="R116" s="106" t="s">
        <v>93</v>
      </c>
      <c r="T116" s="106"/>
      <c r="W116" s="49" t="s">
        <v>97</v>
      </c>
      <c r="Z116" s="114"/>
      <c r="AA116" s="106" t="s">
        <v>90</v>
      </c>
      <c r="AB116" s="19"/>
      <c r="AC116" s="19"/>
      <c r="AD116" s="19"/>
      <c r="AE116" s="115"/>
    </row>
    <row r="117" spans="2:33">
      <c r="B117" s="6"/>
      <c r="P117" s="106"/>
      <c r="Z117" s="114"/>
      <c r="AA117" s="106" t="s">
        <v>94</v>
      </c>
      <c r="AB117" s="19"/>
      <c r="AC117" s="19"/>
      <c r="AD117" s="19"/>
      <c r="AE117" s="115"/>
    </row>
    <row r="118" spans="2:33" ht="13.5" thickBot="1">
      <c r="B118" s="15"/>
      <c r="C118" s="57"/>
      <c r="D118" s="57"/>
      <c r="E118" s="57"/>
      <c r="F118" s="57"/>
      <c r="G118" s="57"/>
      <c r="H118" s="57"/>
      <c r="I118" s="57"/>
      <c r="J118" s="57"/>
      <c r="K118" s="57"/>
      <c r="L118" s="57"/>
      <c r="M118" s="57"/>
      <c r="N118" s="57"/>
      <c r="O118" s="57"/>
      <c r="Q118" s="57"/>
      <c r="R118" s="57"/>
      <c r="S118" s="57"/>
      <c r="T118" s="57"/>
      <c r="U118" s="60"/>
      <c r="V118" s="60"/>
      <c r="W118" s="60"/>
      <c r="X118" s="57"/>
      <c r="Y118" s="57"/>
      <c r="Z118" s="57"/>
      <c r="AA118" s="57"/>
      <c r="AB118" s="57"/>
      <c r="AC118" s="57"/>
      <c r="AD118" s="57"/>
      <c r="AE118" s="115"/>
    </row>
    <row r="119" spans="2:33" ht="13.5" thickBot="1">
      <c r="P119" s="57"/>
      <c r="AE119" s="7"/>
      <c r="AF119" s="7"/>
    </row>
    <row r="120" spans="2:33">
      <c r="AE120" s="7"/>
      <c r="AF120" s="7"/>
      <c r="AG120" s="7"/>
    </row>
  </sheetData>
  <mergeCells count="22">
    <mergeCell ref="Q40:S40"/>
    <mergeCell ref="Q49:AD49"/>
    <mergeCell ref="Q66:Y66"/>
    <mergeCell ref="Q67:Y67"/>
    <mergeCell ref="Q71:Y71"/>
    <mergeCell ref="Q73:Z73"/>
    <mergeCell ref="Q50:AD50"/>
    <mergeCell ref="Q63:Y63"/>
    <mergeCell ref="C26:AD26"/>
    <mergeCell ref="C27:AD27"/>
    <mergeCell ref="C28:AD28"/>
    <mergeCell ref="C31:AD31"/>
    <mergeCell ref="C33:N33"/>
    <mergeCell ref="Q33:AD33"/>
    <mergeCell ref="C34:J34"/>
    <mergeCell ref="Q34:AD34"/>
    <mergeCell ref="C25:AD25"/>
    <mergeCell ref="C13:AD13"/>
    <mergeCell ref="C14:AD14"/>
    <mergeCell ref="C15:AD15"/>
    <mergeCell ref="C16:AD16"/>
    <mergeCell ref="C24:AD24"/>
  </mergeCells>
  <phoneticPr fontId="0" type="noConversion"/>
  <pageMargins left="0.74803149606299213" right="0.74803149606299213" top="0.98425196850393704" bottom="0.98425196850393704" header="0.51181102362204722" footer="0.51181102362204722"/>
  <pageSetup paperSize="8" scale="70" orientation="portrait" horizontalDpi="300" verticalDpi="300" r:id="rId1"/>
  <rowBreaks count="1" manualBreakCount="1">
    <brk id="47" max="16383" man="1"/>
  </rowBreaks>
  <colBreaks count="1" manualBreakCount="1">
    <brk id="9" min="1" max="108" man="1"/>
  </colBreaks>
  <drawing r:id="rId2"/>
  <legacyDrawing r:id="rId3"/>
  <oleObjects>
    <oleObject progId="PBrush" shapeId="1025"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ΦΥΛΑΔΑ 31.12.12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Thanasis Habaios</dc:creator>
  <cp:lastModifiedBy>marketing2</cp:lastModifiedBy>
  <dcterms:created xsi:type="dcterms:W3CDTF">2013-03-13T08:22:59Z</dcterms:created>
  <dcterms:modified xsi:type="dcterms:W3CDTF">2013-04-11T11:35:22Z</dcterms:modified>
</cp:coreProperties>
</file>